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125" r:id="rId6"/>
    <pivotCache cacheId="12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I180" i="1"/>
  <c r="H180" i="1"/>
  <c r="H178" i="1" s="1"/>
  <c r="G180" i="1"/>
  <c r="F180" i="1"/>
  <c r="E180" i="1"/>
  <c r="D180" i="1"/>
  <c r="D178" i="1" s="1"/>
  <c r="C180" i="1"/>
  <c r="B180" i="1"/>
  <c r="K178" i="1"/>
  <c r="J178" i="1"/>
  <c r="I178" i="1"/>
  <c r="G178" i="1"/>
  <c r="F178" i="1"/>
  <c r="E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26" i="1"/>
  <c r="B140" i="1" s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8" i="1"/>
  <c r="D54" i="1"/>
  <c r="C54" i="1"/>
  <c r="B54" i="1"/>
  <c r="D47" i="1"/>
  <c r="C47" i="1"/>
  <c r="B47" i="1"/>
  <c r="D41" i="1"/>
  <c r="C41" i="1"/>
  <c r="C58" i="1" s="1"/>
  <c r="B41" i="1"/>
  <c r="B58" i="1" s="1"/>
</calcChain>
</file>

<file path=xl/sharedStrings.xml><?xml version="1.0" encoding="utf-8"?>
<sst xmlns="http://schemas.openxmlformats.org/spreadsheetml/2006/main" count="220" uniqueCount="172">
  <si>
    <t>香港中文大學</t>
    <phoneticPr fontId="3" type="noConversion"/>
  </si>
  <si>
    <t>執行工作單統計日期﹕</t>
    <phoneticPr fontId="3" type="noConversion"/>
  </si>
  <si>
    <t>05.01.2015</t>
  </si>
  <si>
    <t>物業管理處工作單統計</t>
    <phoneticPr fontId="3" type="noConversion"/>
  </si>
  <si>
    <t>日期 ﹕2014年12月01日 至 2014年12月31日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</si>
  <si>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</si>
  <si>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</si>
  <si>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</si>
  <si>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</si>
  <si>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2014 年 12月份或之未完維修工作單資料:‧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</si>
  <si>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</si>
  <si>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</si>
  <si>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</si>
  <si>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</si>
  <si>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</si>
  <si>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</si>
  <si>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</si>
  <si>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</si>
  <si>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</si>
  <si>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</si>
  <si>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</si>
  <si>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</si>
  <si>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</si>
  <si>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</si>
  <si>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</si>
  <si>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</si>
  <si>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</si>
  <si>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</si>
  <si>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</si>
  <si>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</si>
  <si>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</si>
  <si>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</si>
  <si>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</si>
  <si>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</si>
  <si>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</si>
  <si>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</si>
  <si>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</si>
  <si>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</si>
  <si>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</si>
  <si>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</si>
  <si>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</si>
  <si>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</si>
  <si>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</si>
  <si>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</si>
  <si>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</si>
  <si>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2014 年 12月份或之前未完工作單資料:‧</t>
    <phoneticPr fontId="3" type="noConversion"/>
  </si>
  <si>
    <t>總計</t>
  </si>
  <si>
    <t>Dec-14</t>
  </si>
  <si>
    <t>Nov-14</t>
  </si>
  <si>
    <t>Oct-14</t>
  </si>
  <si>
    <t>Sep-14</t>
  </si>
  <si>
    <t>Aug-14</t>
  </si>
  <si>
    <t>Jul-14</t>
  </si>
  <si>
    <t>Jun-14</t>
  </si>
  <si>
    <t>May-14</t>
  </si>
  <si>
    <t>Apr-14</t>
  </si>
  <si>
    <t>Mar-14</t>
  </si>
  <si>
    <t>Feb-14</t>
  </si>
  <si>
    <t>Jan-14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</si>
  <si>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</si>
  <si>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</si>
  <si>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</si>
  <si>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</si>
  <si>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</si>
  <si>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</si>
  <si>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</si>
  <si>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</si>
  <si>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</si>
  <si>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</si>
  <si>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</si>
  <si>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</si>
  <si>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t>屋宇裝修及戶外維修組</t>
    <phoneticPr fontId="3" type="noConversion"/>
  </si>
  <si>
    <t>油漆組</t>
    <phoneticPr fontId="3" type="noConversion"/>
  </si>
  <si>
    <t>泥水組</t>
    <phoneticPr fontId="3" type="noConversion"/>
  </si>
  <si>
    <t>木工組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</si>
  <si>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</si>
  <si>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</si>
  <si>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</si>
  <si>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</si>
  <si>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</si>
  <si>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</si>
  <si>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</si>
  <si>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</si>
  <si>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</si>
  <si>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</si>
  <si>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</si>
  <si>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</si>
  <si>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</si>
  <si>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</si>
  <si>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</si>
  <si>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</si>
  <si>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</si>
  <si>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</si>
  <si>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</si>
  <si>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</si>
  <si>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</si>
  <si>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</si>
  <si>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</si>
  <si>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</si>
  <si>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</si>
  <si>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</si>
  <si>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</si>
  <si>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</si>
  <si>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</si>
  <si>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</si>
  <si>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</si>
  <si>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</si>
  <si>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</si>
  <si>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</si>
  <si>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</si>
  <si>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</si>
  <si>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</si>
  <si>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</si>
  <si>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</si>
  <si>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</si>
  <si>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</si>
  <si>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</si>
  <si>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</si>
  <si>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</si>
  <si>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</si>
  <si>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</si>
  <si>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</si>
  <si>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</si>
  <si>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</si>
  <si>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</si>
  <si>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</si>
  <si>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</si>
  <si>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油漆組</t>
    <phoneticPr fontId="3" type="noConversion"/>
  </si>
  <si>
    <t xml:space="preserve">泥水組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</si>
  <si>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</si>
  <si>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</si>
  <si>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</si>
  <si>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</si>
  <si>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</si>
  <si>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</si>
  <si>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 xml:space="preserve">電器組 </t>
    <phoneticPr fontId="3" type="noConversion"/>
  </si>
  <si>
    <t>機械組</t>
    <phoneticPr fontId="3" type="noConversion"/>
  </si>
  <si>
    <t>冷氣組</t>
    <phoneticPr fontId="3" type="noConversion"/>
  </si>
  <si>
    <t>合計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</si>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</sst>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[2014年12月工作單分析(網頁).xlsx]回應時間Data!樞紐分析表1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361</c:v>
                </c:pt>
                <c:pt idx="1">
                  <c:v>364</c:v>
                </c:pt>
                <c:pt idx="2">
                  <c:v>249</c:v>
                </c:pt>
                <c:pt idx="3">
                  <c:v>201</c:v>
                </c:pt>
                <c:pt idx="4">
                  <c:v>152</c:v>
                </c:pt>
                <c:pt idx="5">
                  <c:v>109</c:v>
                </c:pt>
                <c:pt idx="6">
                  <c:v>353</c:v>
                </c:pt>
                <c:pt idx="7">
                  <c:v>69</c:v>
                </c:pt>
                <c:pt idx="8">
                  <c:v>2</c:v>
                </c:pt>
                <c:pt idx="9">
                  <c:v>4065</c:v>
                </c:pt>
                <c:pt idx="10">
                  <c:v>11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0</c:v>
                </c:pt>
                <c:pt idx="19">
                  <c:v>45</c:v>
                </c:pt>
                <c:pt idx="20">
                  <c:v>12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56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7</c:v>
                </c:pt>
                <c:pt idx="37">
                  <c:v>4</c:v>
                </c:pt>
                <c:pt idx="38">
                  <c:v>0</c:v>
                </c:pt>
                <c:pt idx="39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56928"/>
        <c:axId val="98158464"/>
      </c:barChart>
      <c:catAx>
        <c:axId val="9815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815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15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81569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[2014年12月工作單分析(網頁).xlsx]完成工作單Data!樞紐分析表2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1701</c:v>
                </c:pt>
                <c:pt idx="1">
                  <c:v>51</c:v>
                </c:pt>
                <c:pt idx="2">
                  <c:v>20</c:v>
                </c:pt>
                <c:pt idx="3">
                  <c:v>18</c:v>
                </c:pt>
                <c:pt idx="4">
                  <c:v>11</c:v>
                </c:pt>
                <c:pt idx="5">
                  <c:v>12</c:v>
                </c:pt>
                <c:pt idx="6">
                  <c:v>31</c:v>
                </c:pt>
                <c:pt idx="7">
                  <c:v>9</c:v>
                </c:pt>
                <c:pt idx="8">
                  <c:v>0</c:v>
                </c:pt>
                <c:pt idx="9">
                  <c:v>2220</c:v>
                </c:pt>
                <c:pt idx="10">
                  <c:v>4073</c:v>
                </c:pt>
                <c:pt idx="11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29568"/>
        <c:axId val="100811136"/>
      </c:barChart>
      <c:catAx>
        <c:axId val="9842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0811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81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84295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009.781225231483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7" maxValue="1701"/>
    </cacheField>
    <cacheField name="2天完成工作單" numFmtId="0">
      <sharedItems containsString="0" containsBlank="1" containsNumber="1" containsInteger="1" minValue="0" maxValue="51"/>
    </cacheField>
    <cacheField name="3天完成工作單" numFmtId="0">
      <sharedItems containsString="0" containsBlank="1" containsNumber="1" containsInteger="1" minValue="0" maxValue="20"/>
    </cacheField>
    <cacheField name="4天完成工作單" numFmtId="0">
      <sharedItems containsString="0" containsBlank="1" containsNumber="1" containsInteger="1" minValue="0" maxValue="18"/>
    </cacheField>
    <cacheField name="5天完成工作單" numFmtId="0">
      <sharedItems containsString="0" containsBlank="1" containsNumber="1" containsInteger="1" minValue="0" maxValue="11"/>
    </cacheField>
    <cacheField name="6天完成工作單" numFmtId="0">
      <sharedItems containsString="0" containsBlank="1" containsNumber="1" containsInteger="1" minValue="0" maxValue="12"/>
    </cacheField>
    <cacheField name="7-14天完成工作單" numFmtId="0">
      <sharedItems containsString="0" containsBlank="1" containsNumber="1" containsInteger="1" minValue="0" maxValue="31"/>
    </cacheField>
    <cacheField name="15-30天完成工作單" numFmtId="0">
      <sharedItems containsString="0" containsBlank="1" containsNumber="1" containsInteger="1" minValue="0" maxValue="9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6" maxValue="2220"/>
    </cacheField>
    <cacheField name="是期實際施工工作單總數(張) " numFmtId="0">
      <sharedItems containsString="0" containsBlank="1" containsNumber="1" containsInteger="1" minValue="45" maxValue="4073"/>
    </cacheField>
    <cacheField name="是期取消工作單總數" numFmtId="0">
      <sharedItems containsString="0" containsBlank="1" containsNumber="1" containsInteger="1" minValue="0" maxValue="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009.781215277777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3" maxValue="361"/>
    </cacheField>
    <cacheField name="翌日施工作單" numFmtId="0">
      <sharedItems containsString="0" containsBlank="1" containsNumber="1" containsInteger="1" minValue="5" maxValue="364"/>
    </cacheField>
    <cacheField name="3 日施工作單" numFmtId="0">
      <sharedItems containsString="0" containsBlank="1" containsNumber="1" containsInteger="1" minValue="1" maxValue="249"/>
    </cacheField>
    <cacheField name="4 日施工作單" numFmtId="0">
      <sharedItems containsString="0" containsBlank="1" containsNumber="1" containsInteger="1" minValue="3" maxValue="201"/>
    </cacheField>
    <cacheField name="5 日施工作單" numFmtId="0">
      <sharedItems containsString="0" containsBlank="1" containsNumber="1" containsInteger="1" minValue="2" maxValue="152"/>
    </cacheField>
    <cacheField name="6 日施工作單" numFmtId="0">
      <sharedItems containsString="0" containsBlank="1" containsNumber="1" containsInteger="1" minValue="0" maxValue="109"/>
    </cacheField>
    <cacheField name="7-14 日施工作單" numFmtId="0">
      <sharedItems containsString="0" containsBlank="1" containsNumber="1" containsInteger="1" minValue="4" maxValue="353"/>
    </cacheField>
    <cacheField name="15-30日施工工作單" numFmtId="0">
      <sharedItems containsString="0" containsBlank="1" containsNumber="1" containsInteger="1" minValue="0" maxValue="69"/>
    </cacheField>
    <cacheField name="30 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45" maxValue="40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525"/>
    <n v="21"/>
    <n v="7"/>
    <n v="7"/>
    <n v="4"/>
    <n v="3"/>
    <n v="13"/>
    <n v="0"/>
    <n v="0"/>
    <n v="305"/>
    <n v="885"/>
    <n v="31"/>
  </r>
  <r>
    <x v="2"/>
    <n v="64"/>
    <n v="8"/>
    <n v="4"/>
    <n v="2"/>
    <n v="2"/>
    <n v="1"/>
    <n v="4"/>
    <n v="0"/>
    <n v="0"/>
    <n v="48"/>
    <n v="133"/>
    <n v="0"/>
  </r>
  <r>
    <x v="3"/>
    <n v="38"/>
    <n v="4"/>
    <n v="2"/>
    <n v="1"/>
    <n v="0"/>
    <n v="0"/>
    <n v="0"/>
    <n v="0"/>
    <n v="0"/>
    <n v="83"/>
    <n v="128"/>
    <n v="4"/>
  </r>
  <r>
    <x v="4"/>
    <n v="382"/>
    <n v="7"/>
    <n v="1"/>
    <n v="3"/>
    <n v="2"/>
    <n v="1"/>
    <n v="6"/>
    <n v="0"/>
    <n v="0"/>
    <n v="122"/>
    <n v="524"/>
    <n v="27"/>
  </r>
  <r>
    <x v="5"/>
    <n v="41"/>
    <n v="2"/>
    <n v="0"/>
    <n v="1"/>
    <n v="0"/>
    <n v="1"/>
    <n v="3"/>
    <n v="0"/>
    <n v="0"/>
    <n v="52"/>
    <n v="100"/>
    <n v="0"/>
  </r>
  <r>
    <x v="6"/>
    <n v="62"/>
    <n v="5"/>
    <n v="1"/>
    <n v="2"/>
    <n v="0"/>
    <n v="0"/>
    <n v="0"/>
    <n v="0"/>
    <n v="0"/>
    <n v="34"/>
    <n v="104"/>
    <n v="1"/>
  </r>
  <r>
    <x v="7"/>
    <n v="115"/>
    <n v="3"/>
    <n v="2"/>
    <n v="0"/>
    <n v="0"/>
    <n v="2"/>
    <n v="2"/>
    <n v="3"/>
    <n v="0"/>
    <n v="32"/>
    <n v="159"/>
    <n v="0"/>
  </r>
  <r>
    <x v="8"/>
    <n v="37"/>
    <n v="0"/>
    <n v="2"/>
    <n v="0"/>
    <n v="0"/>
    <n v="0"/>
    <n v="0"/>
    <n v="0"/>
    <n v="0"/>
    <n v="6"/>
    <n v="45"/>
    <n v="0"/>
  </r>
  <r>
    <x v="9"/>
    <n v="37"/>
    <n v="3"/>
    <n v="0"/>
    <n v="0"/>
    <n v="0"/>
    <n v="0"/>
    <n v="1"/>
    <n v="1"/>
    <n v="0"/>
    <n v="15"/>
    <n v="57"/>
    <n v="0"/>
  </r>
  <r>
    <x v="10"/>
    <n v="41"/>
    <n v="0"/>
    <n v="0"/>
    <n v="0"/>
    <n v="0"/>
    <n v="2"/>
    <n v="1"/>
    <n v="2"/>
    <n v="0"/>
    <n v="11"/>
    <n v="57"/>
    <n v="0"/>
  </r>
  <r>
    <x v="11"/>
    <n v="999"/>
    <n v="22"/>
    <n v="10"/>
    <n v="9"/>
    <n v="7"/>
    <n v="7"/>
    <n v="16"/>
    <n v="6"/>
    <n v="0"/>
    <n v="1849"/>
    <n v="2925"/>
    <n v="20"/>
  </r>
  <r>
    <x v="12"/>
    <n v="350"/>
    <n v="1"/>
    <n v="3"/>
    <n v="2"/>
    <n v="2"/>
    <n v="1"/>
    <n v="5"/>
    <n v="0"/>
    <n v="0"/>
    <n v="1160"/>
    <n v="1524"/>
    <n v="11"/>
  </r>
  <r>
    <x v="13"/>
    <n v="649"/>
    <n v="21"/>
    <n v="7"/>
    <n v="7"/>
    <n v="5"/>
    <n v="6"/>
    <n v="11"/>
    <n v="6"/>
    <n v="0"/>
    <n v="689"/>
    <n v="1401"/>
    <n v="9"/>
  </r>
  <r>
    <x v="14"/>
    <n v="510"/>
    <n v="7"/>
    <n v="3"/>
    <n v="0"/>
    <n v="1"/>
    <n v="4"/>
    <n v="1"/>
    <n v="1"/>
    <n v="0"/>
    <n v="524"/>
    <n v="1051"/>
    <n v="2"/>
  </r>
  <r>
    <x v="15"/>
    <n v="139"/>
    <n v="14"/>
    <n v="4"/>
    <n v="7"/>
    <n v="4"/>
    <n v="2"/>
    <n v="10"/>
    <n v="5"/>
    <n v="0"/>
    <n v="165"/>
    <n v="350"/>
    <n v="7"/>
  </r>
  <r>
    <x v="16"/>
    <n v="1701"/>
    <n v="51"/>
    <n v="20"/>
    <n v="18"/>
    <n v="11"/>
    <n v="12"/>
    <n v="31"/>
    <n v="9"/>
    <n v="0"/>
    <n v="2220"/>
    <n v="4073"/>
    <n v="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53"/>
    <n v="100"/>
    <n v="88"/>
    <n v="71"/>
    <n v="67"/>
    <n v="41"/>
    <n v="135"/>
    <n v="20"/>
    <n v="2"/>
    <n v="878"/>
  </r>
  <r>
    <x v="2"/>
    <n v="6"/>
    <n v="9"/>
    <n v="15"/>
    <n v="5"/>
    <n v="4"/>
    <n v="7"/>
    <n v="29"/>
    <n v="7"/>
    <n v="2"/>
    <n v="132"/>
  </r>
  <r>
    <x v="3"/>
    <n v="3"/>
    <n v="5"/>
    <n v="9"/>
    <n v="5"/>
    <n v="8"/>
    <n v="2"/>
    <n v="12"/>
    <n v="1"/>
    <n v="0"/>
    <n v="128"/>
  </r>
  <r>
    <x v="4"/>
    <n v="32"/>
    <n v="73"/>
    <n v="63"/>
    <n v="57"/>
    <n v="49"/>
    <n v="32"/>
    <n v="81"/>
    <n v="12"/>
    <n v="0"/>
    <n v="519"/>
  </r>
  <r>
    <x v="5"/>
    <n v="12"/>
    <n v="13"/>
    <n v="1"/>
    <n v="4"/>
    <n v="6"/>
    <n v="0"/>
    <n v="13"/>
    <n v="0"/>
    <n v="0"/>
    <n v="99"/>
  </r>
  <r>
    <x v="6"/>
    <n v="15"/>
    <n v="7"/>
    <n v="12"/>
    <n v="10"/>
    <n v="8"/>
    <n v="6"/>
    <n v="10"/>
    <n v="2"/>
    <n v="0"/>
    <n v="104"/>
  </r>
  <r>
    <x v="7"/>
    <n v="33"/>
    <n v="26"/>
    <n v="8"/>
    <n v="13"/>
    <n v="11"/>
    <n v="3"/>
    <n v="18"/>
    <n v="14"/>
    <n v="0"/>
    <n v="158"/>
  </r>
  <r>
    <x v="8"/>
    <n v="11"/>
    <n v="6"/>
    <n v="1"/>
    <n v="3"/>
    <n v="6"/>
    <n v="2"/>
    <n v="4"/>
    <n v="6"/>
    <n v="0"/>
    <n v="45"/>
  </r>
  <r>
    <x v="9"/>
    <n v="12"/>
    <n v="8"/>
    <n v="2"/>
    <n v="5"/>
    <n v="2"/>
    <n v="1"/>
    <n v="7"/>
    <n v="4"/>
    <n v="0"/>
    <n v="56"/>
  </r>
  <r>
    <x v="10"/>
    <n v="10"/>
    <n v="12"/>
    <n v="5"/>
    <n v="5"/>
    <n v="3"/>
    <n v="0"/>
    <n v="7"/>
    <n v="4"/>
    <n v="0"/>
    <n v="57"/>
  </r>
  <r>
    <x v="11"/>
    <n v="260"/>
    <n v="231"/>
    <n v="141"/>
    <n v="107"/>
    <n v="66"/>
    <n v="59"/>
    <n v="190"/>
    <n v="33"/>
    <n v="0"/>
    <n v="2925"/>
  </r>
  <r>
    <x v="12"/>
    <n v="97"/>
    <n v="61"/>
    <n v="42"/>
    <n v="30"/>
    <n v="19"/>
    <n v="17"/>
    <n v="84"/>
    <n v="22"/>
    <n v="0"/>
    <n v="1524"/>
  </r>
  <r>
    <x v="13"/>
    <n v="163"/>
    <n v="170"/>
    <n v="99"/>
    <n v="77"/>
    <n v="47"/>
    <n v="42"/>
    <n v="106"/>
    <n v="11"/>
    <n v="0"/>
    <n v="1401"/>
  </r>
  <r>
    <x v="14"/>
    <n v="67"/>
    <n v="134"/>
    <n v="81"/>
    <n v="65"/>
    <n v="42"/>
    <n v="38"/>
    <n v="96"/>
    <n v="7"/>
    <n v="0"/>
    <n v="1051"/>
  </r>
  <r>
    <x v="15"/>
    <n v="96"/>
    <n v="36"/>
    <n v="18"/>
    <n v="12"/>
    <n v="5"/>
    <n v="4"/>
    <n v="10"/>
    <n v="4"/>
    <n v="0"/>
    <n v="350"/>
  </r>
  <r>
    <x v="16"/>
    <n v="361"/>
    <n v="364"/>
    <n v="249"/>
    <n v="201"/>
    <n v="152"/>
    <n v="109"/>
    <n v="353"/>
    <n v="69"/>
    <n v="2"/>
    <n v="40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12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2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109375" style="51" customWidth="1"/>
    <col min="6" max="7" width="9" style="51"/>
    <col min="8" max="8" width="11.109375" style="51" customWidth="1"/>
    <col min="9" max="9" width="10.88671875" style="51" customWidth="1"/>
    <col min="10" max="10" width="11.10937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885</v>
      </c>
      <c r="C41" s="25">
        <f>SUM(C42:C45)</f>
        <v>818</v>
      </c>
      <c r="D41" s="26">
        <f>SUM(D42:D45)</f>
        <v>5079.2999999999993</v>
      </c>
      <c r="E41" s="27"/>
      <c r="F41" s="27"/>
    </row>
    <row r="42" spans="1:6" s="2" customFormat="1" x14ac:dyDescent="0.3">
      <c r="A42" s="28" t="s">
        <v>26</v>
      </c>
      <c r="B42" s="29">
        <v>133</v>
      </c>
      <c r="C42" s="29">
        <v>115</v>
      </c>
      <c r="D42" s="30">
        <v>1384.1</v>
      </c>
      <c r="E42" s="23"/>
      <c r="F42" s="23"/>
    </row>
    <row r="43" spans="1:6" s="2" customFormat="1" x14ac:dyDescent="0.3">
      <c r="A43" s="28" t="s">
        <v>27</v>
      </c>
      <c r="B43" s="29">
        <v>128</v>
      </c>
      <c r="C43" s="29">
        <v>127</v>
      </c>
      <c r="D43" s="31">
        <v>1242.3</v>
      </c>
      <c r="E43" s="32"/>
      <c r="F43" s="32"/>
    </row>
    <row r="44" spans="1:6" s="2" customFormat="1" x14ac:dyDescent="0.3">
      <c r="A44" s="28" t="s">
        <v>28</v>
      </c>
      <c r="B44" s="29">
        <v>524</v>
      </c>
      <c r="C44" s="29">
        <v>463</v>
      </c>
      <c r="D44" s="30">
        <v>1168.8</v>
      </c>
      <c r="E44" s="23"/>
      <c r="F44" s="23"/>
    </row>
    <row r="45" spans="1:6" s="2" customFormat="1" x14ac:dyDescent="0.3">
      <c r="A45" s="28" t="s">
        <v>29</v>
      </c>
      <c r="B45" s="29">
        <v>100</v>
      </c>
      <c r="C45" s="29">
        <v>113</v>
      </c>
      <c r="D45" s="30">
        <v>1284.0999999999999</v>
      </c>
      <c r="E45" s="23"/>
      <c r="F45" s="23"/>
    </row>
    <row r="46" spans="1:6" s="7" customFormat="1" x14ac:dyDescent="0.3">
      <c r="A46" s="33" t="s">
        <v>30</v>
      </c>
      <c r="B46" s="34">
        <v>104</v>
      </c>
      <c r="C46" s="34">
        <v>141</v>
      </c>
      <c r="D46" s="35">
        <v>1460</v>
      </c>
      <c r="E46" s="27"/>
      <c r="F46" s="27"/>
    </row>
    <row r="47" spans="1:6" s="7" customFormat="1" x14ac:dyDescent="0.3">
      <c r="A47" s="36" t="s">
        <v>31</v>
      </c>
      <c r="B47" s="25">
        <f>SUM(B48:B53)</f>
        <v>159</v>
      </c>
      <c r="C47" s="25">
        <f t="shared" ref="C47:D47" si="0">SUM(C48:C53)</f>
        <v>177</v>
      </c>
      <c r="D47" s="25">
        <f t="shared" si="0"/>
        <v>1954.7999999999997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45</v>
      </c>
      <c r="C50" s="29">
        <v>56</v>
      </c>
      <c r="D50" s="30">
        <v>695.8</v>
      </c>
      <c r="E50" s="27"/>
      <c r="F50" s="27"/>
    </row>
    <row r="51" spans="1:11" s="2" customFormat="1" x14ac:dyDescent="0.3">
      <c r="A51" s="37" t="s">
        <v>35</v>
      </c>
      <c r="B51" s="29">
        <v>57</v>
      </c>
      <c r="C51" s="29">
        <v>65</v>
      </c>
      <c r="D51" s="30">
        <v>748.9</v>
      </c>
      <c r="E51" s="23"/>
      <c r="F51" s="23"/>
    </row>
    <row r="52" spans="1:11" s="2" customFormat="1" x14ac:dyDescent="0.3">
      <c r="A52" s="37" t="s">
        <v>36</v>
      </c>
      <c r="B52" s="29">
        <v>57</v>
      </c>
      <c r="C52" s="29">
        <v>56</v>
      </c>
      <c r="D52" s="30">
        <v>510.1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2925</v>
      </c>
      <c r="C54" s="41">
        <f>SUM(C55+C56+C57)</f>
        <v>2924</v>
      </c>
      <c r="D54" s="42">
        <f>SUM(D55+D56+D57)</f>
        <v>5950.0999999999995</v>
      </c>
      <c r="E54" s="27"/>
      <c r="F54" s="27"/>
    </row>
    <row r="55" spans="1:11" s="2" customFormat="1" x14ac:dyDescent="0.3">
      <c r="A55" s="28" t="s">
        <v>39</v>
      </c>
      <c r="B55" s="29">
        <v>1524</v>
      </c>
      <c r="C55" s="29">
        <v>1591</v>
      </c>
      <c r="D55" s="30">
        <v>2277.6</v>
      </c>
      <c r="E55" s="23"/>
      <c r="F55" s="23"/>
    </row>
    <row r="56" spans="1:11" s="2" customFormat="1" x14ac:dyDescent="0.3">
      <c r="A56" s="28" t="s">
        <v>40</v>
      </c>
      <c r="B56" s="29">
        <v>1051</v>
      </c>
      <c r="C56" s="29">
        <v>994</v>
      </c>
      <c r="D56" s="30">
        <v>2533.6999999999998</v>
      </c>
      <c r="E56" s="23"/>
      <c r="F56" s="23"/>
    </row>
    <row r="57" spans="1:11" s="2" customFormat="1" x14ac:dyDescent="0.3">
      <c r="A57" s="43" t="s">
        <v>41</v>
      </c>
      <c r="B57" s="39">
        <v>350</v>
      </c>
      <c r="C57" s="39">
        <v>339</v>
      </c>
      <c r="D57" s="40">
        <v>1138.8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4073</v>
      </c>
      <c r="C58" s="45">
        <f t="shared" ref="C58:D58" si="1">SUM(C41+C46+C54+C47)</f>
        <v>4060</v>
      </c>
      <c r="D58" s="46">
        <f t="shared" si="1"/>
        <v>14444.199999999997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560</v>
      </c>
      <c r="C85" s="55">
        <v>305</v>
      </c>
      <c r="D85" s="55">
        <v>68</v>
      </c>
      <c r="E85" s="55">
        <v>100</v>
      </c>
      <c r="F85" s="55">
        <v>18</v>
      </c>
      <c r="G85" s="55">
        <v>31</v>
      </c>
      <c r="H85" s="55">
        <v>16</v>
      </c>
      <c r="I85" s="55">
        <v>14</v>
      </c>
      <c r="J85" s="55">
        <v>6</v>
      </c>
      <c r="K85" s="55">
        <v>2</v>
      </c>
      <c r="L85" s="55">
        <v>0</v>
      </c>
      <c r="M85" s="55">
        <v>0</v>
      </c>
      <c r="N85" s="55">
        <v>0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59</v>
      </c>
      <c r="C86" s="59">
        <v>48</v>
      </c>
      <c r="D86" s="59">
        <v>10</v>
      </c>
      <c r="E86" s="59">
        <v>1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60</v>
      </c>
      <c r="B87" s="59">
        <f>SUM(C87:N87)</f>
        <v>191</v>
      </c>
      <c r="C87" s="59">
        <v>83</v>
      </c>
      <c r="D87" s="59">
        <v>35</v>
      </c>
      <c r="E87" s="59">
        <v>22</v>
      </c>
      <c r="F87" s="59">
        <v>14</v>
      </c>
      <c r="G87" s="59">
        <v>18</v>
      </c>
      <c r="H87" s="59">
        <v>14</v>
      </c>
      <c r="I87" s="59">
        <v>5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61</v>
      </c>
      <c r="B88" s="59">
        <f t="shared" ref="B88:B98" si="2">SUM(C88:N88)</f>
        <v>218</v>
      </c>
      <c r="C88" s="59">
        <v>122</v>
      </c>
      <c r="D88" s="59">
        <v>18</v>
      </c>
      <c r="E88" s="59">
        <v>55</v>
      </c>
      <c r="F88" s="59">
        <v>2</v>
      </c>
      <c r="G88" s="59">
        <v>10</v>
      </c>
      <c r="H88" s="59">
        <v>1</v>
      </c>
      <c r="I88" s="59">
        <v>6</v>
      </c>
      <c r="J88" s="59">
        <v>2</v>
      </c>
      <c r="K88" s="59">
        <v>2</v>
      </c>
      <c r="L88" s="59">
        <v>0</v>
      </c>
      <c r="M88" s="59">
        <v>0</v>
      </c>
      <c r="N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92</v>
      </c>
      <c r="C89" s="59">
        <v>52</v>
      </c>
      <c r="D89" s="59">
        <v>5</v>
      </c>
      <c r="E89" s="59">
        <v>22</v>
      </c>
      <c r="F89" s="59">
        <v>2</v>
      </c>
      <c r="G89" s="59">
        <v>3</v>
      </c>
      <c r="H89" s="59">
        <v>1</v>
      </c>
      <c r="I89" s="59">
        <v>3</v>
      </c>
      <c r="J89" s="59">
        <v>4</v>
      </c>
      <c r="K89" s="59">
        <v>0</v>
      </c>
      <c r="L89" s="59">
        <v>0</v>
      </c>
      <c r="M89" s="59">
        <v>0</v>
      </c>
      <c r="N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62</v>
      </c>
      <c r="B90" s="61">
        <f>SUM(C90:O90)</f>
        <v>91</v>
      </c>
      <c r="C90" s="61">
        <v>34</v>
      </c>
      <c r="D90" s="61">
        <v>15</v>
      </c>
      <c r="E90" s="61">
        <v>11</v>
      </c>
      <c r="F90" s="61">
        <v>8</v>
      </c>
      <c r="G90" s="61">
        <v>12</v>
      </c>
      <c r="H90" s="61">
        <v>5</v>
      </c>
      <c r="I90" s="61">
        <v>6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>SUM(C91:O91)</f>
        <v>40</v>
      </c>
      <c r="C91" s="55">
        <v>32</v>
      </c>
      <c r="D91" s="55">
        <v>4</v>
      </c>
      <c r="E91" s="55">
        <v>1</v>
      </c>
      <c r="F91" s="55">
        <v>1</v>
      </c>
      <c r="G91" s="55">
        <v>1</v>
      </c>
      <c r="H91" s="55">
        <v>0</v>
      </c>
      <c r="I91" s="55">
        <v>1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10</v>
      </c>
      <c r="C92" s="59">
        <v>6</v>
      </c>
      <c r="D92" s="59">
        <v>2</v>
      </c>
      <c r="E92" s="59">
        <v>0</v>
      </c>
      <c r="F92" s="59">
        <v>1</v>
      </c>
      <c r="G92" s="59">
        <v>0</v>
      </c>
      <c r="H92" s="59">
        <v>0</v>
      </c>
      <c r="I92" s="59">
        <v>1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19</v>
      </c>
      <c r="C93" s="63">
        <v>15</v>
      </c>
      <c r="D93" s="63">
        <v>2</v>
      </c>
      <c r="E93" s="63">
        <v>1</v>
      </c>
      <c r="F93" s="63">
        <v>0</v>
      </c>
      <c r="G93" s="63">
        <v>1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63</v>
      </c>
      <c r="B94" s="63">
        <f t="shared" si="2"/>
        <v>11</v>
      </c>
      <c r="C94" s="63">
        <v>11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64</v>
      </c>
      <c r="B95" s="55">
        <f>SUM(C95:O95)</f>
        <v>3144</v>
      </c>
      <c r="C95" s="55">
        <v>1849</v>
      </c>
      <c r="D95" s="55">
        <v>559</v>
      </c>
      <c r="E95" s="55">
        <v>241</v>
      </c>
      <c r="F95" s="55">
        <v>161</v>
      </c>
      <c r="G95" s="55">
        <v>172</v>
      </c>
      <c r="H95" s="55">
        <v>69</v>
      </c>
      <c r="I95" s="55">
        <v>47</v>
      </c>
      <c r="J95" s="55">
        <v>25</v>
      </c>
      <c r="K95" s="55">
        <v>16</v>
      </c>
      <c r="L95" s="55">
        <v>2</v>
      </c>
      <c r="M95" s="55">
        <v>2</v>
      </c>
      <c r="N95" s="55">
        <v>1</v>
      </c>
      <c r="O95" s="51"/>
      <c r="P95" s="62"/>
      <c r="Q95" s="62"/>
      <c r="R95" s="62"/>
      <c r="S95" s="62"/>
      <c r="T95" s="62"/>
    </row>
    <row r="96" spans="1:20" x14ac:dyDescent="0.3">
      <c r="A96" s="28" t="s">
        <v>65</v>
      </c>
      <c r="B96" s="59">
        <f t="shared" si="2"/>
        <v>1876</v>
      </c>
      <c r="C96" s="59">
        <v>1160</v>
      </c>
      <c r="D96" s="59">
        <v>386</v>
      </c>
      <c r="E96" s="59">
        <v>134</v>
      </c>
      <c r="F96" s="59">
        <v>55</v>
      </c>
      <c r="G96" s="59">
        <v>116</v>
      </c>
      <c r="H96" s="59">
        <v>10</v>
      </c>
      <c r="I96" s="59">
        <v>7</v>
      </c>
      <c r="J96" s="59">
        <v>5</v>
      </c>
      <c r="K96" s="59">
        <v>3</v>
      </c>
      <c r="L96" s="59">
        <v>0</v>
      </c>
      <c r="M96" s="59">
        <v>0</v>
      </c>
      <c r="N96" s="59">
        <v>0</v>
      </c>
      <c r="O96" s="51"/>
      <c r="P96" s="60"/>
      <c r="Q96" s="60"/>
      <c r="R96" s="60"/>
      <c r="S96" s="60"/>
      <c r="T96" s="60"/>
    </row>
    <row r="97" spans="1:20" x14ac:dyDescent="0.3">
      <c r="A97" s="28" t="s">
        <v>66</v>
      </c>
      <c r="B97" s="59">
        <f t="shared" si="2"/>
        <v>882</v>
      </c>
      <c r="C97" s="59">
        <v>524</v>
      </c>
      <c r="D97" s="59">
        <v>114</v>
      </c>
      <c r="E97" s="59">
        <v>62</v>
      </c>
      <c r="F97" s="59">
        <v>63</v>
      </c>
      <c r="G97" s="59">
        <v>38</v>
      </c>
      <c r="H97" s="59">
        <v>37</v>
      </c>
      <c r="I97" s="59">
        <v>19</v>
      </c>
      <c r="J97" s="59">
        <v>10</v>
      </c>
      <c r="K97" s="59">
        <v>12</v>
      </c>
      <c r="L97" s="59">
        <v>2</v>
      </c>
      <c r="M97" s="59">
        <v>1</v>
      </c>
      <c r="N97" s="59">
        <v>0</v>
      </c>
      <c r="O97" s="51"/>
      <c r="P97" s="60"/>
      <c r="Q97" s="60"/>
      <c r="R97" s="60"/>
      <c r="S97" s="60"/>
      <c r="T97" s="60"/>
    </row>
    <row r="98" spans="1:20" x14ac:dyDescent="0.3">
      <c r="A98" s="43" t="s">
        <v>67</v>
      </c>
      <c r="B98" s="59">
        <f t="shared" si="2"/>
        <v>386</v>
      </c>
      <c r="C98" s="59">
        <v>165</v>
      </c>
      <c r="D98" s="59">
        <v>59</v>
      </c>
      <c r="E98" s="59">
        <v>45</v>
      </c>
      <c r="F98" s="59">
        <v>43</v>
      </c>
      <c r="G98" s="59">
        <v>18</v>
      </c>
      <c r="H98" s="59">
        <v>22</v>
      </c>
      <c r="I98" s="59">
        <v>21</v>
      </c>
      <c r="J98" s="59">
        <v>10</v>
      </c>
      <c r="K98" s="59">
        <v>1</v>
      </c>
      <c r="L98" s="59">
        <v>0</v>
      </c>
      <c r="M98" s="59">
        <v>1</v>
      </c>
      <c r="N98" s="59">
        <v>1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3835</v>
      </c>
      <c r="C99" s="64">
        <f t="shared" ref="C99:O99" si="3">SUM(C85+C90+C91+C95)</f>
        <v>2220</v>
      </c>
      <c r="D99" s="64">
        <f t="shared" si="3"/>
        <v>646</v>
      </c>
      <c r="E99" s="64">
        <f t="shared" si="3"/>
        <v>353</v>
      </c>
      <c r="F99" s="64">
        <f t="shared" si="3"/>
        <v>188</v>
      </c>
      <c r="G99" s="64">
        <f t="shared" si="3"/>
        <v>216</v>
      </c>
      <c r="H99" s="64">
        <f t="shared" si="3"/>
        <v>90</v>
      </c>
      <c r="I99" s="64">
        <f t="shared" si="3"/>
        <v>68</v>
      </c>
      <c r="J99" s="64">
        <f t="shared" si="3"/>
        <v>31</v>
      </c>
      <c r="K99" s="64">
        <f t="shared" si="3"/>
        <v>18</v>
      </c>
      <c r="L99" s="64">
        <f t="shared" si="3"/>
        <v>2</v>
      </c>
      <c r="M99" s="64">
        <f t="shared" si="3"/>
        <v>2</v>
      </c>
      <c r="N99" s="64">
        <f t="shared" si="3"/>
        <v>1</v>
      </c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68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69</v>
      </c>
      <c r="B125" s="69" t="s">
        <v>70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71</v>
      </c>
      <c r="B126" s="71">
        <f>SUM(B127:B130)</f>
        <v>10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72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73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74</v>
      </c>
      <c r="B129" s="72">
        <v>7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75</v>
      </c>
      <c r="B130" s="74">
        <v>3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76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77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78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79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80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81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82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83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84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10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85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86</v>
      </c>
      <c r="B166" s="88" t="s">
        <v>87</v>
      </c>
      <c r="C166" s="88" t="s">
        <v>88</v>
      </c>
      <c r="D166" s="88" t="s">
        <v>89</v>
      </c>
      <c r="E166" s="88" t="s">
        <v>90</v>
      </c>
      <c r="F166" s="88" t="s">
        <v>91</v>
      </c>
      <c r="G166" s="88" t="s">
        <v>92</v>
      </c>
      <c r="H166" s="89" t="s">
        <v>93</v>
      </c>
      <c r="I166" s="90" t="s">
        <v>94</v>
      </c>
      <c r="J166" s="91" t="s">
        <v>95</v>
      </c>
      <c r="K166" s="88" t="s">
        <v>96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97</v>
      </c>
      <c r="B168" s="97">
        <f t="shared" ref="B168:K168" si="4">SUM(B169:B172)</f>
        <v>53</v>
      </c>
      <c r="C168" s="97">
        <f t="shared" si="4"/>
        <v>100</v>
      </c>
      <c r="D168" s="97">
        <f t="shared" si="4"/>
        <v>88</v>
      </c>
      <c r="E168" s="97">
        <f t="shared" si="4"/>
        <v>71</v>
      </c>
      <c r="F168" s="97">
        <f t="shared" si="4"/>
        <v>67</v>
      </c>
      <c r="G168" s="97">
        <f t="shared" si="4"/>
        <v>41</v>
      </c>
      <c r="H168" s="97">
        <f t="shared" si="4"/>
        <v>135</v>
      </c>
      <c r="I168" s="97">
        <f t="shared" si="4"/>
        <v>20</v>
      </c>
      <c r="J168" s="97">
        <f t="shared" si="4"/>
        <v>2</v>
      </c>
      <c r="K168" s="98">
        <f t="shared" si="4"/>
        <v>878</v>
      </c>
      <c r="L168" s="2"/>
      <c r="M168" s="2"/>
    </row>
    <row r="169" spans="1:13" x14ac:dyDescent="0.3">
      <c r="A169" s="28" t="s">
        <v>98</v>
      </c>
      <c r="B169" s="99">
        <v>6</v>
      </c>
      <c r="C169" s="100">
        <v>9</v>
      </c>
      <c r="D169" s="99">
        <v>15</v>
      </c>
      <c r="E169" s="100">
        <v>5</v>
      </c>
      <c r="F169" s="99">
        <v>4</v>
      </c>
      <c r="G169" s="100">
        <v>7</v>
      </c>
      <c r="H169" s="99">
        <v>29</v>
      </c>
      <c r="I169" s="100">
        <v>7</v>
      </c>
      <c r="J169" s="99">
        <v>2</v>
      </c>
      <c r="K169" s="101">
        <v>132</v>
      </c>
      <c r="L169" s="2"/>
      <c r="M169" s="2"/>
    </row>
    <row r="170" spans="1:13" x14ac:dyDescent="0.3">
      <c r="A170" s="28" t="s">
        <v>99</v>
      </c>
      <c r="B170" s="99">
        <v>3</v>
      </c>
      <c r="C170" s="100">
        <v>5</v>
      </c>
      <c r="D170" s="99">
        <v>9</v>
      </c>
      <c r="E170" s="100">
        <v>5</v>
      </c>
      <c r="F170" s="99">
        <v>8</v>
      </c>
      <c r="G170" s="100">
        <v>2</v>
      </c>
      <c r="H170" s="99">
        <v>12</v>
      </c>
      <c r="I170" s="100">
        <v>1</v>
      </c>
      <c r="J170" s="99">
        <v>0</v>
      </c>
      <c r="K170" s="101">
        <v>128</v>
      </c>
      <c r="L170" s="2"/>
      <c r="M170" s="2"/>
    </row>
    <row r="171" spans="1:13" x14ac:dyDescent="0.3">
      <c r="A171" s="28" t="s">
        <v>100</v>
      </c>
      <c r="B171" s="99">
        <v>32</v>
      </c>
      <c r="C171" s="100">
        <v>73</v>
      </c>
      <c r="D171" s="99">
        <v>63</v>
      </c>
      <c r="E171" s="100">
        <v>57</v>
      </c>
      <c r="F171" s="99">
        <v>49</v>
      </c>
      <c r="G171" s="100">
        <v>32</v>
      </c>
      <c r="H171" s="99">
        <v>81</v>
      </c>
      <c r="I171" s="100">
        <v>12</v>
      </c>
      <c r="J171" s="99">
        <v>0</v>
      </c>
      <c r="K171" s="101">
        <v>519</v>
      </c>
      <c r="L171" s="2"/>
      <c r="M171" s="2"/>
    </row>
    <row r="172" spans="1:13" x14ac:dyDescent="0.3">
      <c r="A172" s="28" t="s">
        <v>101</v>
      </c>
      <c r="B172" s="99">
        <v>12</v>
      </c>
      <c r="C172" s="100">
        <v>13</v>
      </c>
      <c r="D172" s="99">
        <v>1</v>
      </c>
      <c r="E172" s="100">
        <v>4</v>
      </c>
      <c r="F172" s="99">
        <v>6</v>
      </c>
      <c r="G172" s="100">
        <v>0</v>
      </c>
      <c r="H172" s="99">
        <v>13</v>
      </c>
      <c r="I172" s="100">
        <v>0</v>
      </c>
      <c r="J172" s="99">
        <v>0</v>
      </c>
      <c r="K172" s="101">
        <v>99</v>
      </c>
      <c r="L172" s="2"/>
      <c r="M172" s="2"/>
    </row>
    <row r="173" spans="1:13" x14ac:dyDescent="0.3">
      <c r="A173" s="33" t="s">
        <v>102</v>
      </c>
      <c r="B173" s="61">
        <v>15</v>
      </c>
      <c r="C173" s="61">
        <v>7</v>
      </c>
      <c r="D173" s="61">
        <v>12</v>
      </c>
      <c r="E173" s="61">
        <v>10</v>
      </c>
      <c r="F173" s="61">
        <v>8</v>
      </c>
      <c r="G173" s="61">
        <v>6</v>
      </c>
      <c r="H173" s="61">
        <v>10</v>
      </c>
      <c r="I173" s="61">
        <v>2</v>
      </c>
      <c r="J173" s="61">
        <v>0</v>
      </c>
      <c r="K173" s="102">
        <v>104</v>
      </c>
      <c r="L173" s="2"/>
      <c r="M173" s="2"/>
    </row>
    <row r="174" spans="1:13" x14ac:dyDescent="0.3">
      <c r="A174" s="36" t="s">
        <v>103</v>
      </c>
      <c r="B174" s="55">
        <f t="shared" ref="B174:K174" si="5">SUM(B175:B177)</f>
        <v>33</v>
      </c>
      <c r="C174" s="55">
        <f t="shared" si="5"/>
        <v>26</v>
      </c>
      <c r="D174" s="55">
        <f t="shared" si="5"/>
        <v>8</v>
      </c>
      <c r="E174" s="55">
        <f t="shared" si="5"/>
        <v>13</v>
      </c>
      <c r="F174" s="55">
        <f t="shared" si="5"/>
        <v>11</v>
      </c>
      <c r="G174" s="55">
        <f t="shared" si="5"/>
        <v>3</v>
      </c>
      <c r="H174" s="55">
        <f t="shared" si="5"/>
        <v>18</v>
      </c>
      <c r="I174" s="55">
        <f t="shared" si="5"/>
        <v>14</v>
      </c>
      <c r="J174" s="55">
        <f t="shared" si="5"/>
        <v>0</v>
      </c>
      <c r="K174" s="103">
        <f t="shared" si="5"/>
        <v>158</v>
      </c>
      <c r="L174" s="2"/>
      <c r="M174" s="2"/>
    </row>
    <row r="175" spans="1:13" x14ac:dyDescent="0.3">
      <c r="A175" s="37" t="s">
        <v>104</v>
      </c>
      <c r="B175" s="104">
        <v>11</v>
      </c>
      <c r="C175" s="59">
        <v>6</v>
      </c>
      <c r="D175" s="104">
        <v>1</v>
      </c>
      <c r="E175" s="59">
        <v>3</v>
      </c>
      <c r="F175" s="104">
        <v>6</v>
      </c>
      <c r="G175" s="59">
        <v>2</v>
      </c>
      <c r="H175" s="104">
        <v>4</v>
      </c>
      <c r="I175" s="59">
        <v>6</v>
      </c>
      <c r="J175" s="104">
        <v>0</v>
      </c>
      <c r="K175" s="105">
        <v>45</v>
      </c>
      <c r="L175" s="2"/>
      <c r="M175" s="2"/>
    </row>
    <row r="176" spans="1:13" x14ac:dyDescent="0.3">
      <c r="A176" s="37" t="s">
        <v>105</v>
      </c>
      <c r="B176" s="99">
        <v>12</v>
      </c>
      <c r="C176" s="100">
        <v>8</v>
      </c>
      <c r="D176" s="99">
        <v>2</v>
      </c>
      <c r="E176" s="100">
        <v>5</v>
      </c>
      <c r="F176" s="99">
        <v>2</v>
      </c>
      <c r="G176" s="100">
        <v>1</v>
      </c>
      <c r="H176" s="99">
        <v>7</v>
      </c>
      <c r="I176" s="100">
        <v>4</v>
      </c>
      <c r="J176" s="99">
        <v>0</v>
      </c>
      <c r="K176" s="101">
        <v>56</v>
      </c>
      <c r="L176" s="2"/>
      <c r="M176" s="2"/>
    </row>
    <row r="177" spans="1:13" x14ac:dyDescent="0.3">
      <c r="A177" s="37" t="s">
        <v>106</v>
      </c>
      <c r="B177" s="99">
        <v>10</v>
      </c>
      <c r="C177" s="106">
        <v>12</v>
      </c>
      <c r="D177" s="99">
        <v>5</v>
      </c>
      <c r="E177" s="106">
        <v>5</v>
      </c>
      <c r="F177" s="99">
        <v>3</v>
      </c>
      <c r="G177" s="106">
        <v>0</v>
      </c>
      <c r="H177" s="99">
        <v>7</v>
      </c>
      <c r="I177" s="106">
        <v>4</v>
      </c>
      <c r="J177" s="99">
        <v>0</v>
      </c>
      <c r="K177" s="107">
        <v>57</v>
      </c>
      <c r="L177" s="2"/>
      <c r="M177" s="2"/>
    </row>
    <row r="178" spans="1:13" x14ac:dyDescent="0.3">
      <c r="A178" s="108" t="s">
        <v>107</v>
      </c>
      <c r="B178" s="55">
        <f t="shared" ref="B178:K178" si="6">SUM(B179+B180)</f>
        <v>260</v>
      </c>
      <c r="C178" s="109">
        <f t="shared" si="6"/>
        <v>231</v>
      </c>
      <c r="D178" s="55">
        <f t="shared" si="6"/>
        <v>141</v>
      </c>
      <c r="E178" s="109">
        <f t="shared" si="6"/>
        <v>107</v>
      </c>
      <c r="F178" s="55">
        <f t="shared" si="6"/>
        <v>66</v>
      </c>
      <c r="G178" s="109">
        <f t="shared" si="6"/>
        <v>59</v>
      </c>
      <c r="H178" s="55">
        <f t="shared" si="6"/>
        <v>190</v>
      </c>
      <c r="I178" s="109">
        <f t="shared" si="6"/>
        <v>33</v>
      </c>
      <c r="J178" s="55">
        <f t="shared" si="6"/>
        <v>0</v>
      </c>
      <c r="K178" s="110">
        <f t="shared" si="6"/>
        <v>2925</v>
      </c>
      <c r="L178" s="2"/>
      <c r="M178" s="2"/>
    </row>
    <row r="179" spans="1:13" x14ac:dyDescent="0.3">
      <c r="A179" s="58" t="s">
        <v>108</v>
      </c>
      <c r="B179" s="100">
        <v>97</v>
      </c>
      <c r="C179" s="99">
        <v>61</v>
      </c>
      <c r="D179" s="100">
        <v>42</v>
      </c>
      <c r="E179" s="99">
        <v>30</v>
      </c>
      <c r="F179" s="100">
        <v>19</v>
      </c>
      <c r="G179" s="99">
        <v>17</v>
      </c>
      <c r="H179" s="100">
        <v>84</v>
      </c>
      <c r="I179" s="99">
        <v>22</v>
      </c>
      <c r="J179" s="100">
        <v>0</v>
      </c>
      <c r="K179" s="111">
        <v>1524</v>
      </c>
      <c r="L179" s="2"/>
      <c r="M179" s="2"/>
    </row>
    <row r="180" spans="1:13" x14ac:dyDescent="0.3">
      <c r="A180" s="58" t="s">
        <v>109</v>
      </c>
      <c r="B180" s="112">
        <f t="shared" ref="B180:K180" si="7">SUM(B181:B182)</f>
        <v>163</v>
      </c>
      <c r="C180" s="113">
        <f t="shared" si="7"/>
        <v>170</v>
      </c>
      <c r="D180" s="112">
        <f t="shared" si="7"/>
        <v>99</v>
      </c>
      <c r="E180" s="113">
        <f t="shared" si="7"/>
        <v>77</v>
      </c>
      <c r="F180" s="112">
        <f t="shared" si="7"/>
        <v>47</v>
      </c>
      <c r="G180" s="113">
        <f t="shared" si="7"/>
        <v>42</v>
      </c>
      <c r="H180" s="112">
        <f t="shared" si="7"/>
        <v>106</v>
      </c>
      <c r="I180" s="113">
        <f t="shared" si="7"/>
        <v>11</v>
      </c>
      <c r="J180" s="112">
        <f t="shared" si="7"/>
        <v>0</v>
      </c>
      <c r="K180" s="114">
        <f t="shared" si="7"/>
        <v>1401</v>
      </c>
      <c r="L180" s="2"/>
      <c r="M180" s="2"/>
    </row>
    <row r="181" spans="1:13" x14ac:dyDescent="0.3">
      <c r="A181" s="115" t="s">
        <v>110</v>
      </c>
      <c r="B181" s="59">
        <v>67</v>
      </c>
      <c r="C181" s="104">
        <v>134</v>
      </c>
      <c r="D181" s="59">
        <v>81</v>
      </c>
      <c r="E181" s="104">
        <v>65</v>
      </c>
      <c r="F181" s="59">
        <v>42</v>
      </c>
      <c r="G181" s="104">
        <v>38</v>
      </c>
      <c r="H181" s="59">
        <v>96</v>
      </c>
      <c r="I181" s="104">
        <v>7</v>
      </c>
      <c r="J181" s="59">
        <v>0</v>
      </c>
      <c r="K181" s="116">
        <v>1051</v>
      </c>
      <c r="L181" s="2"/>
      <c r="M181" s="2"/>
    </row>
    <row r="182" spans="1:13" x14ac:dyDescent="0.3">
      <c r="A182" s="117" t="s">
        <v>111</v>
      </c>
      <c r="B182" s="59">
        <v>96</v>
      </c>
      <c r="C182" s="104">
        <v>36</v>
      </c>
      <c r="D182" s="59">
        <v>18</v>
      </c>
      <c r="E182" s="104">
        <v>12</v>
      </c>
      <c r="F182" s="59">
        <v>5</v>
      </c>
      <c r="G182" s="104">
        <v>4</v>
      </c>
      <c r="H182" s="59">
        <v>10</v>
      </c>
      <c r="I182" s="104">
        <v>4</v>
      </c>
      <c r="J182" s="59">
        <v>0</v>
      </c>
      <c r="K182" s="116">
        <v>350</v>
      </c>
      <c r="L182" s="2"/>
      <c r="M182" s="2"/>
    </row>
    <row r="183" spans="1:13" ht="16.8" thickBot="1" x14ac:dyDescent="0.35">
      <c r="A183" s="44" t="s">
        <v>112</v>
      </c>
      <c r="B183" s="64">
        <f>SUM(B168,B173:B174,B178)</f>
        <v>361</v>
      </c>
      <c r="C183" s="64">
        <f t="shared" ref="C183:K183" si="8">SUM(C168,C173:C174,C178)</f>
        <v>364</v>
      </c>
      <c r="D183" s="64">
        <f t="shared" si="8"/>
        <v>249</v>
      </c>
      <c r="E183" s="64">
        <f t="shared" si="8"/>
        <v>201</v>
      </c>
      <c r="F183" s="64">
        <f t="shared" si="8"/>
        <v>152</v>
      </c>
      <c r="G183" s="64">
        <f t="shared" si="8"/>
        <v>109</v>
      </c>
      <c r="H183" s="64">
        <f t="shared" si="8"/>
        <v>353</v>
      </c>
      <c r="I183" s="64">
        <f t="shared" si="8"/>
        <v>69</v>
      </c>
      <c r="J183" s="64">
        <f t="shared" si="8"/>
        <v>2</v>
      </c>
      <c r="K183" s="64">
        <f t="shared" si="8"/>
        <v>4065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113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114</v>
      </c>
      <c r="B208" s="88" t="s">
        <v>115</v>
      </c>
      <c r="C208" s="119" t="s">
        <v>116</v>
      </c>
      <c r="D208" s="119" t="s">
        <v>117</v>
      </c>
      <c r="E208" s="119" t="s">
        <v>118</v>
      </c>
      <c r="F208" s="119" t="s">
        <v>119</v>
      </c>
      <c r="G208" s="119" t="s">
        <v>120</v>
      </c>
      <c r="H208" s="119" t="s">
        <v>121</v>
      </c>
      <c r="I208" s="119" t="s">
        <v>122</v>
      </c>
      <c r="J208" s="120" t="s">
        <v>123</v>
      </c>
      <c r="K208" s="88" t="s">
        <v>124</v>
      </c>
      <c r="L208" s="88" t="s">
        <v>125</v>
      </c>
      <c r="M208" s="88" t="s">
        <v>126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97</v>
      </c>
      <c r="B210" s="123">
        <f>SUM(B211:B214)</f>
        <v>525</v>
      </c>
      <c r="C210" s="123">
        <f t="shared" ref="C210:M210" si="9">SUM(C211:C214)</f>
        <v>21</v>
      </c>
      <c r="D210" s="123">
        <f t="shared" si="9"/>
        <v>7</v>
      </c>
      <c r="E210" s="123">
        <f t="shared" si="9"/>
        <v>7</v>
      </c>
      <c r="F210" s="123">
        <f t="shared" si="9"/>
        <v>4</v>
      </c>
      <c r="G210" s="123">
        <f t="shared" si="9"/>
        <v>3</v>
      </c>
      <c r="H210" s="123">
        <f t="shared" si="9"/>
        <v>13</v>
      </c>
      <c r="I210" s="123">
        <f t="shared" si="9"/>
        <v>0</v>
      </c>
      <c r="J210" s="123">
        <f t="shared" si="9"/>
        <v>0</v>
      </c>
      <c r="K210" s="123">
        <f t="shared" si="9"/>
        <v>305</v>
      </c>
      <c r="L210" s="123">
        <f t="shared" si="9"/>
        <v>885</v>
      </c>
      <c r="M210" s="123">
        <f t="shared" si="9"/>
        <v>31</v>
      </c>
    </row>
    <row r="211" spans="1:13" x14ac:dyDescent="0.3">
      <c r="A211" s="28" t="s">
        <v>127</v>
      </c>
      <c r="B211" s="59">
        <v>64</v>
      </c>
      <c r="C211" s="59">
        <v>8</v>
      </c>
      <c r="D211" s="59">
        <v>4</v>
      </c>
      <c r="E211" s="59">
        <v>2</v>
      </c>
      <c r="F211" s="59">
        <v>2</v>
      </c>
      <c r="G211" s="59">
        <v>1</v>
      </c>
      <c r="H211" s="59">
        <v>4</v>
      </c>
      <c r="I211" s="59">
        <v>0</v>
      </c>
      <c r="J211" s="59">
        <v>0</v>
      </c>
      <c r="K211" s="59">
        <v>48</v>
      </c>
      <c r="L211" s="59">
        <v>133</v>
      </c>
      <c r="M211" s="124">
        <v>0</v>
      </c>
    </row>
    <row r="212" spans="1:13" x14ac:dyDescent="0.3">
      <c r="A212" s="28" t="s">
        <v>128</v>
      </c>
      <c r="B212" s="59">
        <v>38</v>
      </c>
      <c r="C212" s="59">
        <v>4</v>
      </c>
      <c r="D212" s="59">
        <v>2</v>
      </c>
      <c r="E212" s="59">
        <v>1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83</v>
      </c>
      <c r="L212" s="59">
        <v>128</v>
      </c>
      <c r="M212" s="124">
        <v>4</v>
      </c>
    </row>
    <row r="213" spans="1:13" x14ac:dyDescent="0.3">
      <c r="A213" s="28" t="s">
        <v>100</v>
      </c>
      <c r="B213" s="59">
        <v>382</v>
      </c>
      <c r="C213" s="59">
        <v>7</v>
      </c>
      <c r="D213" s="59">
        <v>1</v>
      </c>
      <c r="E213" s="59">
        <v>3</v>
      </c>
      <c r="F213" s="59">
        <v>2</v>
      </c>
      <c r="G213" s="59">
        <v>1</v>
      </c>
      <c r="H213" s="59">
        <v>6</v>
      </c>
      <c r="I213" s="59">
        <v>0</v>
      </c>
      <c r="J213" s="59">
        <v>0</v>
      </c>
      <c r="K213" s="59">
        <v>122</v>
      </c>
      <c r="L213" s="59">
        <v>524</v>
      </c>
      <c r="M213" s="124">
        <v>27</v>
      </c>
    </row>
    <row r="214" spans="1:13" x14ac:dyDescent="0.3">
      <c r="A214" s="43" t="s">
        <v>101</v>
      </c>
      <c r="B214" s="125">
        <v>41</v>
      </c>
      <c r="C214" s="125">
        <v>2</v>
      </c>
      <c r="D214" s="125">
        <v>0</v>
      </c>
      <c r="E214" s="125">
        <v>1</v>
      </c>
      <c r="F214" s="125">
        <v>0</v>
      </c>
      <c r="G214" s="125">
        <v>1</v>
      </c>
      <c r="H214" s="125">
        <v>3</v>
      </c>
      <c r="I214" s="125">
        <v>0</v>
      </c>
      <c r="J214" s="125">
        <v>0</v>
      </c>
      <c r="K214" s="125">
        <v>52</v>
      </c>
      <c r="L214" s="125">
        <v>100</v>
      </c>
      <c r="M214" s="124">
        <v>0</v>
      </c>
    </row>
    <row r="215" spans="1:13" x14ac:dyDescent="0.3">
      <c r="A215" s="33" t="s">
        <v>129</v>
      </c>
      <c r="B215" s="61">
        <v>62</v>
      </c>
      <c r="C215" s="61">
        <v>5</v>
      </c>
      <c r="D215" s="61">
        <v>1</v>
      </c>
      <c r="E215" s="61">
        <v>2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34</v>
      </c>
      <c r="L215" s="61">
        <v>104</v>
      </c>
      <c r="M215" s="126">
        <v>1</v>
      </c>
    </row>
    <row r="216" spans="1:13" x14ac:dyDescent="0.3">
      <c r="A216" s="36" t="s">
        <v>130</v>
      </c>
      <c r="B216" s="55">
        <f>SUM(B217:B219)</f>
        <v>115</v>
      </c>
      <c r="C216" s="55">
        <f t="shared" ref="C216:M216" si="10">SUM(C217:C219)</f>
        <v>3</v>
      </c>
      <c r="D216" s="55">
        <f t="shared" si="10"/>
        <v>2</v>
      </c>
      <c r="E216" s="55">
        <f t="shared" si="10"/>
        <v>0</v>
      </c>
      <c r="F216" s="55">
        <f t="shared" si="10"/>
        <v>0</v>
      </c>
      <c r="G216" s="55">
        <f t="shared" si="10"/>
        <v>2</v>
      </c>
      <c r="H216" s="55">
        <f t="shared" si="10"/>
        <v>2</v>
      </c>
      <c r="I216" s="55">
        <f t="shared" si="10"/>
        <v>3</v>
      </c>
      <c r="J216" s="55">
        <f t="shared" si="10"/>
        <v>0</v>
      </c>
      <c r="K216" s="55">
        <f t="shared" si="10"/>
        <v>32</v>
      </c>
      <c r="L216" s="55">
        <f t="shared" si="10"/>
        <v>159</v>
      </c>
      <c r="M216" s="55">
        <f t="shared" si="10"/>
        <v>0</v>
      </c>
    </row>
    <row r="217" spans="1:13" x14ac:dyDescent="0.3">
      <c r="A217" s="37" t="s">
        <v>131</v>
      </c>
      <c r="B217" s="127">
        <v>37</v>
      </c>
      <c r="C217" s="127">
        <v>0</v>
      </c>
      <c r="D217" s="127">
        <v>2</v>
      </c>
      <c r="E217" s="127">
        <v>0</v>
      </c>
      <c r="F217" s="127">
        <v>0</v>
      </c>
      <c r="G217" s="127">
        <v>0</v>
      </c>
      <c r="H217" s="127">
        <v>0</v>
      </c>
      <c r="I217" s="127">
        <v>0</v>
      </c>
      <c r="J217" s="127">
        <v>0</v>
      </c>
      <c r="K217" s="127">
        <v>6</v>
      </c>
      <c r="L217" s="127">
        <v>45</v>
      </c>
      <c r="M217" s="127">
        <v>0</v>
      </c>
    </row>
    <row r="218" spans="1:13" x14ac:dyDescent="0.3">
      <c r="A218" s="37" t="s">
        <v>132</v>
      </c>
      <c r="B218" s="127">
        <v>37</v>
      </c>
      <c r="C218" s="127">
        <v>3</v>
      </c>
      <c r="D218" s="127">
        <v>0</v>
      </c>
      <c r="E218" s="127">
        <v>0</v>
      </c>
      <c r="F218" s="127">
        <v>0</v>
      </c>
      <c r="G218" s="127">
        <v>0</v>
      </c>
      <c r="H218" s="127">
        <v>1</v>
      </c>
      <c r="I218" s="127">
        <v>1</v>
      </c>
      <c r="J218" s="127">
        <v>0</v>
      </c>
      <c r="K218" s="127">
        <v>15</v>
      </c>
      <c r="L218" s="127">
        <v>57</v>
      </c>
      <c r="M218" s="127">
        <v>0</v>
      </c>
    </row>
    <row r="219" spans="1:13" x14ac:dyDescent="0.3">
      <c r="A219" s="37" t="s">
        <v>133</v>
      </c>
      <c r="B219" s="128">
        <v>41</v>
      </c>
      <c r="C219" s="128">
        <v>0</v>
      </c>
      <c r="D219" s="128">
        <v>0</v>
      </c>
      <c r="E219" s="128">
        <v>0</v>
      </c>
      <c r="F219" s="128">
        <v>0</v>
      </c>
      <c r="G219" s="128">
        <v>2</v>
      </c>
      <c r="H219" s="128">
        <v>1</v>
      </c>
      <c r="I219" s="128">
        <v>2</v>
      </c>
      <c r="J219" s="128">
        <v>0</v>
      </c>
      <c r="K219" s="128">
        <v>11</v>
      </c>
      <c r="L219" s="128">
        <v>57</v>
      </c>
      <c r="M219" s="128">
        <v>0</v>
      </c>
    </row>
    <row r="220" spans="1:13" x14ac:dyDescent="0.3">
      <c r="A220" s="77" t="s">
        <v>134</v>
      </c>
      <c r="B220" s="55">
        <f t="shared" ref="B220:M220" si="11">SUM(B221:B222)</f>
        <v>999</v>
      </c>
      <c r="C220" s="55">
        <f t="shared" si="11"/>
        <v>22</v>
      </c>
      <c r="D220" s="55">
        <f t="shared" si="11"/>
        <v>10</v>
      </c>
      <c r="E220" s="55">
        <f t="shared" si="11"/>
        <v>9</v>
      </c>
      <c r="F220" s="55">
        <f t="shared" si="11"/>
        <v>7</v>
      </c>
      <c r="G220" s="55">
        <f t="shared" si="11"/>
        <v>7</v>
      </c>
      <c r="H220" s="55">
        <f t="shared" si="11"/>
        <v>16</v>
      </c>
      <c r="I220" s="55">
        <f t="shared" si="11"/>
        <v>6</v>
      </c>
      <c r="J220" s="55">
        <f t="shared" si="11"/>
        <v>0</v>
      </c>
      <c r="K220" s="55">
        <f t="shared" si="11"/>
        <v>1849</v>
      </c>
      <c r="L220" s="55">
        <f t="shared" si="11"/>
        <v>2925</v>
      </c>
      <c r="M220" s="55">
        <f t="shared" si="11"/>
        <v>20</v>
      </c>
    </row>
    <row r="221" spans="1:13" x14ac:dyDescent="0.3">
      <c r="A221" s="129" t="s">
        <v>135</v>
      </c>
      <c r="B221" s="59">
        <v>350</v>
      </c>
      <c r="C221" s="59">
        <v>1</v>
      </c>
      <c r="D221" s="59">
        <v>3</v>
      </c>
      <c r="E221" s="59">
        <v>2</v>
      </c>
      <c r="F221" s="59">
        <v>2</v>
      </c>
      <c r="G221" s="59">
        <v>1</v>
      </c>
      <c r="H221" s="59">
        <v>5</v>
      </c>
      <c r="I221" s="59">
        <v>0</v>
      </c>
      <c r="J221" s="59">
        <v>0</v>
      </c>
      <c r="K221" s="59">
        <v>1160</v>
      </c>
      <c r="L221" s="59">
        <v>1524</v>
      </c>
      <c r="M221" s="124">
        <v>11</v>
      </c>
    </row>
    <row r="222" spans="1:13" x14ac:dyDescent="0.3">
      <c r="A222" s="129" t="s">
        <v>109</v>
      </c>
      <c r="B222" s="59">
        <f>SUM(B223:B224)</f>
        <v>649</v>
      </c>
      <c r="C222" s="59">
        <f t="shared" ref="C222:M222" si="12">SUM(C223:C224)</f>
        <v>21</v>
      </c>
      <c r="D222" s="59">
        <f t="shared" si="12"/>
        <v>7</v>
      </c>
      <c r="E222" s="59">
        <f t="shared" si="12"/>
        <v>7</v>
      </c>
      <c r="F222" s="59">
        <f t="shared" si="12"/>
        <v>5</v>
      </c>
      <c r="G222" s="59">
        <f t="shared" si="12"/>
        <v>6</v>
      </c>
      <c r="H222" s="59">
        <f t="shared" si="12"/>
        <v>11</v>
      </c>
      <c r="I222" s="59">
        <f t="shared" si="12"/>
        <v>6</v>
      </c>
      <c r="J222" s="59">
        <f t="shared" si="12"/>
        <v>0</v>
      </c>
      <c r="K222" s="59">
        <f t="shared" si="12"/>
        <v>689</v>
      </c>
      <c r="L222" s="59">
        <f t="shared" si="12"/>
        <v>1401</v>
      </c>
      <c r="M222" s="59">
        <f t="shared" si="12"/>
        <v>9</v>
      </c>
    </row>
    <row r="223" spans="1:13" x14ac:dyDescent="0.3">
      <c r="A223" s="130" t="s">
        <v>136</v>
      </c>
      <c r="B223" s="59">
        <v>510</v>
      </c>
      <c r="C223" s="59">
        <v>7</v>
      </c>
      <c r="D223" s="59">
        <v>3</v>
      </c>
      <c r="E223" s="59">
        <v>0</v>
      </c>
      <c r="F223" s="59">
        <v>1</v>
      </c>
      <c r="G223" s="59">
        <v>4</v>
      </c>
      <c r="H223" s="59">
        <v>1</v>
      </c>
      <c r="I223" s="59">
        <v>1</v>
      </c>
      <c r="J223" s="59">
        <v>0</v>
      </c>
      <c r="K223" s="59">
        <v>524</v>
      </c>
      <c r="L223" s="59">
        <v>1051</v>
      </c>
      <c r="M223" s="124">
        <v>2</v>
      </c>
    </row>
    <row r="224" spans="1:13" x14ac:dyDescent="0.3">
      <c r="A224" s="131" t="s">
        <v>137</v>
      </c>
      <c r="B224" s="125">
        <v>139</v>
      </c>
      <c r="C224" s="125">
        <v>14</v>
      </c>
      <c r="D224" s="125">
        <v>4</v>
      </c>
      <c r="E224" s="125">
        <v>7</v>
      </c>
      <c r="F224" s="125">
        <v>4</v>
      </c>
      <c r="G224" s="125">
        <v>2</v>
      </c>
      <c r="H224" s="125">
        <v>10</v>
      </c>
      <c r="I224" s="125">
        <v>5</v>
      </c>
      <c r="J224" s="125">
        <v>0</v>
      </c>
      <c r="K224" s="125">
        <v>165</v>
      </c>
      <c r="L224" s="125">
        <v>350</v>
      </c>
      <c r="M224" s="124">
        <v>7</v>
      </c>
    </row>
    <row r="225" spans="1:14" s="7" customFormat="1" ht="16.8" thickBot="1" x14ac:dyDescent="0.35">
      <c r="A225" s="44" t="s">
        <v>138</v>
      </c>
      <c r="B225" s="64">
        <f>SUM(B210+B215+B216+B220)</f>
        <v>1701</v>
      </c>
      <c r="C225" s="64">
        <f t="shared" ref="C225:M225" si="13">SUM(C210+C215+C216+C220)</f>
        <v>51</v>
      </c>
      <c r="D225" s="64">
        <f t="shared" si="13"/>
        <v>20</v>
      </c>
      <c r="E225" s="64">
        <f t="shared" si="13"/>
        <v>18</v>
      </c>
      <c r="F225" s="64">
        <f t="shared" si="13"/>
        <v>11</v>
      </c>
      <c r="G225" s="64">
        <f t="shared" si="13"/>
        <v>12</v>
      </c>
      <c r="H225" s="64">
        <f t="shared" si="13"/>
        <v>31</v>
      </c>
      <c r="I225" s="64">
        <f t="shared" si="13"/>
        <v>9</v>
      </c>
      <c r="J225" s="64">
        <f t="shared" si="13"/>
        <v>0</v>
      </c>
      <c r="K225" s="64">
        <f t="shared" si="13"/>
        <v>2220</v>
      </c>
      <c r="L225" s="64">
        <f t="shared" si="13"/>
        <v>4073</v>
      </c>
      <c r="M225" s="64">
        <f t="shared" si="13"/>
        <v>52</v>
      </c>
      <c r="N225" s="51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139</v>
      </c>
    </row>
    <row r="2" spans="1:1" x14ac:dyDescent="0.3">
      <c r="A2" s="133" t="s">
        <v>140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141</v>
      </c>
    </row>
    <row r="2" spans="1:1" x14ac:dyDescent="0.3">
      <c r="A2" s="51" t="s">
        <v>142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142</v>
      </c>
    </row>
    <row r="3" spans="1:3" x14ac:dyDescent="0.3">
      <c r="A3" s="134" t="s">
        <v>143</v>
      </c>
      <c r="B3" s="134" t="s">
        <v>144</v>
      </c>
      <c r="C3" s="135" t="s">
        <v>145</v>
      </c>
    </row>
    <row r="4" spans="1:3" x14ac:dyDescent="0.3">
      <c r="A4" s="134" t="s">
        <v>145</v>
      </c>
      <c r="B4" s="134" t="s">
        <v>146</v>
      </c>
      <c r="C4" s="136">
        <v>1701</v>
      </c>
    </row>
    <row r="5" spans="1:3" x14ac:dyDescent="0.3">
      <c r="A5" s="137"/>
      <c r="B5" s="138" t="s">
        <v>147</v>
      </c>
      <c r="C5" s="139">
        <v>51</v>
      </c>
    </row>
    <row r="6" spans="1:3" x14ac:dyDescent="0.3">
      <c r="A6" s="137"/>
      <c r="B6" s="138" t="s">
        <v>148</v>
      </c>
      <c r="C6" s="139">
        <v>20</v>
      </c>
    </row>
    <row r="7" spans="1:3" x14ac:dyDescent="0.3">
      <c r="A7" s="137"/>
      <c r="B7" s="138" t="s">
        <v>149</v>
      </c>
      <c r="C7" s="139">
        <v>18</v>
      </c>
    </row>
    <row r="8" spans="1:3" x14ac:dyDescent="0.3">
      <c r="A8" s="137"/>
      <c r="B8" s="138" t="s">
        <v>150</v>
      </c>
      <c r="C8" s="139">
        <v>11</v>
      </c>
    </row>
    <row r="9" spans="1:3" x14ac:dyDescent="0.3">
      <c r="A9" s="137"/>
      <c r="B9" s="138" t="s">
        <v>151</v>
      </c>
      <c r="C9" s="139">
        <v>12</v>
      </c>
    </row>
    <row r="10" spans="1:3" x14ac:dyDescent="0.3">
      <c r="A10" s="137"/>
      <c r="B10" s="138" t="s">
        <v>152</v>
      </c>
      <c r="C10" s="139">
        <v>31</v>
      </c>
    </row>
    <row r="11" spans="1:3" x14ac:dyDescent="0.3">
      <c r="A11" s="137"/>
      <c r="B11" s="138" t="s">
        <v>153</v>
      </c>
      <c r="C11" s="139">
        <v>9</v>
      </c>
    </row>
    <row r="12" spans="1:3" x14ac:dyDescent="0.3">
      <c r="A12" s="137"/>
      <c r="B12" s="138" t="s">
        <v>154</v>
      </c>
      <c r="C12" s="139">
        <v>0</v>
      </c>
    </row>
    <row r="13" spans="1:3" x14ac:dyDescent="0.3">
      <c r="A13" s="137"/>
      <c r="B13" s="138" t="s">
        <v>155</v>
      </c>
      <c r="C13" s="139">
        <v>2220</v>
      </c>
    </row>
    <row r="14" spans="1:3" x14ac:dyDescent="0.3">
      <c r="A14" s="137"/>
      <c r="B14" s="138" t="s">
        <v>156</v>
      </c>
      <c r="C14" s="139">
        <v>4073</v>
      </c>
    </row>
    <row r="15" spans="1:3" x14ac:dyDescent="0.3">
      <c r="A15" s="140"/>
      <c r="B15" s="141" t="s">
        <v>157</v>
      </c>
      <c r="C15" s="142">
        <v>52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142</v>
      </c>
    </row>
    <row r="3" spans="1:3" x14ac:dyDescent="0.3">
      <c r="A3" s="134" t="s">
        <v>21</v>
      </c>
      <c r="B3" s="134" t="s">
        <v>144</v>
      </c>
      <c r="C3" s="135" t="s">
        <v>145</v>
      </c>
    </row>
    <row r="4" spans="1:3" x14ac:dyDescent="0.3">
      <c r="A4" s="134" t="s">
        <v>158</v>
      </c>
      <c r="B4" s="134" t="s">
        <v>159</v>
      </c>
      <c r="C4" s="136">
        <v>361</v>
      </c>
    </row>
    <row r="5" spans="1:3" x14ac:dyDescent="0.3">
      <c r="A5" s="137"/>
      <c r="B5" s="138" t="s">
        <v>160</v>
      </c>
      <c r="C5" s="139">
        <v>364</v>
      </c>
    </row>
    <row r="6" spans="1:3" x14ac:dyDescent="0.3">
      <c r="A6" s="137"/>
      <c r="B6" s="138" t="s">
        <v>161</v>
      </c>
      <c r="C6" s="139">
        <v>249</v>
      </c>
    </row>
    <row r="7" spans="1:3" x14ac:dyDescent="0.3">
      <c r="A7" s="137"/>
      <c r="B7" s="138" t="s">
        <v>162</v>
      </c>
      <c r="C7" s="139">
        <v>201</v>
      </c>
    </row>
    <row r="8" spans="1:3" x14ac:dyDescent="0.3">
      <c r="A8" s="137"/>
      <c r="B8" s="138" t="s">
        <v>163</v>
      </c>
      <c r="C8" s="139">
        <v>152</v>
      </c>
    </row>
    <row r="9" spans="1:3" x14ac:dyDescent="0.3">
      <c r="A9" s="137"/>
      <c r="B9" s="138" t="s">
        <v>164</v>
      </c>
      <c r="C9" s="139">
        <v>109</v>
      </c>
    </row>
    <row r="10" spans="1:3" x14ac:dyDescent="0.3">
      <c r="A10" s="137"/>
      <c r="B10" s="138" t="s">
        <v>165</v>
      </c>
      <c r="C10" s="139">
        <v>353</v>
      </c>
    </row>
    <row r="11" spans="1:3" x14ac:dyDescent="0.3">
      <c r="A11" s="137"/>
      <c r="B11" s="138" t="s">
        <v>166</v>
      </c>
      <c r="C11" s="139">
        <v>69</v>
      </c>
    </row>
    <row r="12" spans="1:3" x14ac:dyDescent="0.3">
      <c r="A12" s="137"/>
      <c r="B12" s="138" t="s">
        <v>167</v>
      </c>
      <c r="C12" s="139">
        <v>2</v>
      </c>
    </row>
    <row r="13" spans="1:3" x14ac:dyDescent="0.3">
      <c r="A13" s="137"/>
      <c r="B13" s="138" t="s">
        <v>168</v>
      </c>
      <c r="C13" s="139">
        <v>4065</v>
      </c>
    </row>
    <row r="14" spans="1:3" x14ac:dyDescent="0.3">
      <c r="A14" s="134" t="s">
        <v>169</v>
      </c>
      <c r="B14" s="134" t="s">
        <v>159</v>
      </c>
      <c r="C14" s="136">
        <v>11</v>
      </c>
    </row>
    <row r="15" spans="1:3" x14ac:dyDescent="0.3">
      <c r="A15" s="137"/>
      <c r="B15" s="138" t="s">
        <v>160</v>
      </c>
      <c r="C15" s="139">
        <v>6</v>
      </c>
    </row>
    <row r="16" spans="1:3" x14ac:dyDescent="0.3">
      <c r="A16" s="137"/>
      <c r="B16" s="138" t="s">
        <v>161</v>
      </c>
      <c r="C16" s="139">
        <v>1</v>
      </c>
    </row>
    <row r="17" spans="1:3" x14ac:dyDescent="0.3">
      <c r="A17" s="137"/>
      <c r="B17" s="138" t="s">
        <v>162</v>
      </c>
      <c r="C17" s="139">
        <v>3</v>
      </c>
    </row>
    <row r="18" spans="1:3" x14ac:dyDescent="0.3">
      <c r="A18" s="137"/>
      <c r="B18" s="138" t="s">
        <v>163</v>
      </c>
      <c r="C18" s="139">
        <v>6</v>
      </c>
    </row>
    <row r="19" spans="1:3" x14ac:dyDescent="0.3">
      <c r="A19" s="137"/>
      <c r="B19" s="138" t="s">
        <v>164</v>
      </c>
      <c r="C19" s="139">
        <v>2</v>
      </c>
    </row>
    <row r="20" spans="1:3" x14ac:dyDescent="0.3">
      <c r="A20" s="137"/>
      <c r="B20" s="138" t="s">
        <v>165</v>
      </c>
      <c r="C20" s="139">
        <v>4</v>
      </c>
    </row>
    <row r="21" spans="1:3" x14ac:dyDescent="0.3">
      <c r="A21" s="137"/>
      <c r="B21" s="138" t="s">
        <v>166</v>
      </c>
      <c r="C21" s="139">
        <v>6</v>
      </c>
    </row>
    <row r="22" spans="1:3" x14ac:dyDescent="0.3">
      <c r="A22" s="137"/>
      <c r="B22" s="138" t="s">
        <v>167</v>
      </c>
      <c r="C22" s="139">
        <v>0</v>
      </c>
    </row>
    <row r="23" spans="1:3" x14ac:dyDescent="0.3">
      <c r="A23" s="137"/>
      <c r="B23" s="138" t="s">
        <v>168</v>
      </c>
      <c r="C23" s="139">
        <v>45</v>
      </c>
    </row>
    <row r="24" spans="1:3" x14ac:dyDescent="0.3">
      <c r="A24" s="134" t="s">
        <v>170</v>
      </c>
      <c r="B24" s="134" t="s">
        <v>159</v>
      </c>
      <c r="C24" s="136">
        <v>12</v>
      </c>
    </row>
    <row r="25" spans="1:3" x14ac:dyDescent="0.3">
      <c r="A25" s="137"/>
      <c r="B25" s="138" t="s">
        <v>160</v>
      </c>
      <c r="C25" s="139">
        <v>8</v>
      </c>
    </row>
    <row r="26" spans="1:3" x14ac:dyDescent="0.3">
      <c r="A26" s="137"/>
      <c r="B26" s="138" t="s">
        <v>161</v>
      </c>
      <c r="C26" s="139">
        <v>2</v>
      </c>
    </row>
    <row r="27" spans="1:3" x14ac:dyDescent="0.3">
      <c r="A27" s="137"/>
      <c r="B27" s="138" t="s">
        <v>162</v>
      </c>
      <c r="C27" s="139">
        <v>5</v>
      </c>
    </row>
    <row r="28" spans="1:3" x14ac:dyDescent="0.3">
      <c r="A28" s="137"/>
      <c r="B28" s="138" t="s">
        <v>163</v>
      </c>
      <c r="C28" s="139">
        <v>2</v>
      </c>
    </row>
    <row r="29" spans="1:3" x14ac:dyDescent="0.3">
      <c r="A29" s="137"/>
      <c r="B29" s="138" t="s">
        <v>164</v>
      </c>
      <c r="C29" s="139">
        <v>1</v>
      </c>
    </row>
    <row r="30" spans="1:3" x14ac:dyDescent="0.3">
      <c r="A30" s="137"/>
      <c r="B30" s="138" t="s">
        <v>165</v>
      </c>
      <c r="C30" s="139">
        <v>7</v>
      </c>
    </row>
    <row r="31" spans="1:3" x14ac:dyDescent="0.3">
      <c r="A31" s="137"/>
      <c r="B31" s="138" t="s">
        <v>166</v>
      </c>
      <c r="C31" s="139">
        <v>4</v>
      </c>
    </row>
    <row r="32" spans="1:3" x14ac:dyDescent="0.3">
      <c r="A32" s="137"/>
      <c r="B32" s="138" t="s">
        <v>167</v>
      </c>
      <c r="C32" s="139">
        <v>0</v>
      </c>
    </row>
    <row r="33" spans="1:3" x14ac:dyDescent="0.3">
      <c r="A33" s="137"/>
      <c r="B33" s="138" t="s">
        <v>168</v>
      </c>
      <c r="C33" s="139">
        <v>56</v>
      </c>
    </row>
    <row r="34" spans="1:3" x14ac:dyDescent="0.3">
      <c r="A34" s="134" t="s">
        <v>171</v>
      </c>
      <c r="B34" s="134" t="s">
        <v>159</v>
      </c>
      <c r="C34" s="136">
        <v>10</v>
      </c>
    </row>
    <row r="35" spans="1:3" x14ac:dyDescent="0.3">
      <c r="A35" s="137"/>
      <c r="B35" s="138" t="s">
        <v>160</v>
      </c>
      <c r="C35" s="139">
        <v>12</v>
      </c>
    </row>
    <row r="36" spans="1:3" x14ac:dyDescent="0.3">
      <c r="A36" s="137"/>
      <c r="B36" s="138" t="s">
        <v>161</v>
      </c>
      <c r="C36" s="139">
        <v>5</v>
      </c>
    </row>
    <row r="37" spans="1:3" x14ac:dyDescent="0.3">
      <c r="A37" s="137"/>
      <c r="B37" s="138" t="s">
        <v>162</v>
      </c>
      <c r="C37" s="139">
        <v>5</v>
      </c>
    </row>
    <row r="38" spans="1:3" x14ac:dyDescent="0.3">
      <c r="A38" s="137"/>
      <c r="B38" s="138" t="s">
        <v>163</v>
      </c>
      <c r="C38" s="139">
        <v>3</v>
      </c>
    </row>
    <row r="39" spans="1:3" x14ac:dyDescent="0.3">
      <c r="A39" s="137"/>
      <c r="B39" s="138" t="s">
        <v>164</v>
      </c>
      <c r="C39" s="139">
        <v>0</v>
      </c>
    </row>
    <row r="40" spans="1:3" x14ac:dyDescent="0.3">
      <c r="A40" s="137"/>
      <c r="B40" s="138" t="s">
        <v>165</v>
      </c>
      <c r="C40" s="139">
        <v>7</v>
      </c>
    </row>
    <row r="41" spans="1:3" x14ac:dyDescent="0.3">
      <c r="A41" s="137"/>
      <c r="B41" s="138" t="s">
        <v>166</v>
      </c>
      <c r="C41" s="139">
        <v>4</v>
      </c>
    </row>
    <row r="42" spans="1:3" x14ac:dyDescent="0.3">
      <c r="A42" s="137"/>
      <c r="B42" s="138" t="s">
        <v>167</v>
      </c>
      <c r="C42" s="139">
        <v>0</v>
      </c>
    </row>
    <row r="43" spans="1:3" x14ac:dyDescent="0.3">
      <c r="A43" s="140"/>
      <c r="B43" s="141" t="s">
        <v>168</v>
      </c>
      <c r="C43" s="142">
        <v>57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2015-01-05T10:45:55Z</dcterms:created>
  <dcterms:modified xsi:type="dcterms:W3CDTF">2015-01-05T10:46:30Z</dcterms:modified>
</cp:coreProperties>
</file>