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MMS\SAP\Report\Work Order Statistic\2018\Works Order statistics_Web Version\"/>
    </mc:Choice>
  </mc:AlternateContent>
  <bookViews>
    <workbookView xWindow="0" yWindow="0" windowWidth="23040" windowHeight="9132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'維修(CM)工作單統計'!$A$1:$K$16,'維修(CM)工作單統計'!$A$38:$K$59,'維修(CM)工作單統計'!$A$83:$K$100,'維修(CM)工作單統計'!$A$124:$K$142,'維修(CM)工作單統計'!$A$166:$K$186,'維修(CM)工作單統計'!$A$209:$M$229</definedName>
  </definedNames>
  <calcPr calcId="162913"/>
  <pivotCaches>
    <pivotCache cacheId="7" r:id="rId6"/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6" i="1" l="1"/>
  <c r="L226" i="1"/>
  <c r="K226" i="1"/>
  <c r="J226" i="1"/>
  <c r="I226" i="1"/>
  <c r="H226" i="1"/>
  <c r="G226" i="1"/>
  <c r="F226" i="1"/>
  <c r="E226" i="1"/>
  <c r="D226" i="1"/>
  <c r="C226" i="1"/>
  <c r="B226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3" i="1"/>
  <c r="M229" i="1" s="1"/>
  <c r="L213" i="1"/>
  <c r="L229" i="1" s="1"/>
  <c r="K213" i="1"/>
  <c r="K229" i="1" s="1"/>
  <c r="J213" i="1"/>
  <c r="J229" i="1" s="1"/>
  <c r="I213" i="1"/>
  <c r="I229" i="1" s="1"/>
  <c r="H213" i="1"/>
  <c r="H229" i="1" s="1"/>
  <c r="G213" i="1"/>
  <c r="G229" i="1" s="1"/>
  <c r="F213" i="1"/>
  <c r="F229" i="1" s="1"/>
  <c r="E213" i="1"/>
  <c r="E229" i="1" s="1"/>
  <c r="D213" i="1"/>
  <c r="D229" i="1" s="1"/>
  <c r="C213" i="1"/>
  <c r="C229" i="1" s="1"/>
  <c r="B213" i="1"/>
  <c r="B229" i="1" s="1"/>
  <c r="K183" i="1"/>
  <c r="K181" i="1" s="1"/>
  <c r="J183" i="1"/>
  <c r="J181" i="1" s="1"/>
  <c r="I183" i="1"/>
  <c r="H183" i="1"/>
  <c r="G183" i="1"/>
  <c r="G181" i="1" s="1"/>
  <c r="F183" i="1"/>
  <c r="F181" i="1" s="1"/>
  <c r="E183" i="1"/>
  <c r="D183" i="1"/>
  <c r="C183" i="1"/>
  <c r="C181" i="1" s="1"/>
  <c r="B183" i="1"/>
  <c r="B181" i="1" s="1"/>
  <c r="I181" i="1"/>
  <c r="H181" i="1"/>
  <c r="E181" i="1"/>
  <c r="D181" i="1"/>
  <c r="K177" i="1"/>
  <c r="J177" i="1"/>
  <c r="I177" i="1"/>
  <c r="H177" i="1"/>
  <c r="G177" i="1"/>
  <c r="F177" i="1"/>
  <c r="E177" i="1"/>
  <c r="D177" i="1"/>
  <c r="C177" i="1"/>
  <c r="B177" i="1"/>
  <c r="K170" i="1"/>
  <c r="K186" i="1" s="1"/>
  <c r="J170" i="1"/>
  <c r="J186" i="1" s="1"/>
  <c r="I170" i="1"/>
  <c r="I186" i="1" s="1"/>
  <c r="H170" i="1"/>
  <c r="H186" i="1" s="1"/>
  <c r="G170" i="1"/>
  <c r="G186" i="1" s="1"/>
  <c r="F170" i="1"/>
  <c r="F186" i="1" s="1"/>
  <c r="E170" i="1"/>
  <c r="E186" i="1" s="1"/>
  <c r="D170" i="1"/>
  <c r="D186" i="1" s="1"/>
  <c r="C170" i="1"/>
  <c r="C186" i="1" s="1"/>
  <c r="B170" i="1"/>
  <c r="B186" i="1" s="1"/>
  <c r="B138" i="1"/>
  <c r="B142" i="1" s="1"/>
  <c r="B134" i="1"/>
  <c r="B127" i="1"/>
  <c r="L100" i="1"/>
  <c r="K100" i="1"/>
  <c r="J100" i="1"/>
  <c r="I100" i="1"/>
  <c r="H100" i="1"/>
  <c r="G100" i="1"/>
  <c r="F100" i="1"/>
  <c r="E100" i="1"/>
  <c r="D100" i="1"/>
  <c r="C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100" i="1" s="1"/>
  <c r="D55" i="1"/>
  <c r="C55" i="1"/>
  <c r="B55" i="1"/>
  <c r="D48" i="1"/>
  <c r="C48" i="1"/>
  <c r="B48" i="1"/>
  <c r="D41" i="1"/>
  <c r="D59" i="1" s="1"/>
  <c r="C41" i="1"/>
  <c r="C59" i="1" s="1"/>
  <c r="B41" i="1"/>
  <c r="B59" i="1" s="1"/>
</calcChain>
</file>

<file path=xl/sharedStrings.xml><?xml version="1.0" encoding="utf-8"?>
<sst xmlns="http://schemas.openxmlformats.org/spreadsheetml/2006/main" count="181" uniqueCount="127">
  <si>
    <t>香港中文大學</t>
    <phoneticPr fontId="0" type="noConversion"/>
  </si>
  <si>
    <t>執行工作單統計日期﹕</t>
    <phoneticPr fontId="0" type="noConversion"/>
  </si>
  <si>
    <t>05.02.2018</t>
  </si>
  <si>
    <t>物業管理處工作單統計</t>
    <phoneticPr fontId="0" type="noConversion"/>
  </si>
  <si>
    <t>日期 ﹕2018年01月01日 至 2018年01月31日</t>
  </si>
  <si>
    <t>目錄</t>
    <phoneticPr fontId="0" type="noConversion"/>
  </si>
  <si>
    <t>I.</t>
    <phoneticPr fontId="0" type="noConversion"/>
  </si>
  <si>
    <t xml:space="preserve">維修工作單報表 </t>
  </si>
  <si>
    <t>II.</t>
    <phoneticPr fontId="0" type="noConversion"/>
  </si>
  <si>
    <t xml:space="preserve"> 2018 年 01月份或之未完維修工作單資料:‧</t>
  </si>
  <si>
    <t>III.</t>
    <phoneticPr fontId="0" type="noConversion"/>
  </si>
  <si>
    <t>本月外判工單</t>
  </si>
  <si>
    <t>IV(1).</t>
    <phoneticPr fontId="0" type="noConversion"/>
  </si>
  <si>
    <t>回應時間分析表</t>
  </si>
  <si>
    <t>IV(2).</t>
    <phoneticPr fontId="0" type="noConversion"/>
  </si>
  <si>
    <t>回應時間分析圖</t>
    <phoneticPr fontId="0" type="noConversion"/>
  </si>
  <si>
    <t>V(1).</t>
    <phoneticPr fontId="0" type="noConversion"/>
  </si>
  <si>
    <t xml:space="preserve">完成工作單分析表 </t>
  </si>
  <si>
    <t>V(2).</t>
  </si>
  <si>
    <t>完成工作單分析圖</t>
    <phoneticPr fontId="0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</si>
  <si>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</si>
  <si>
    <t>主要工作中心</t>
  </si>
  <si>
    <t>已收之工作單量</t>
    <phoneticPr fontId="0" type="noConversion"/>
  </si>
  <si>
    <t>本期完成工作單量</t>
  </si>
  <si>
    <t>本期總共耗用工量(小時)</t>
    <phoneticPr fontId="0" type="noConversion"/>
  </si>
  <si>
    <t>屋宇裝修及戶外維修組</t>
    <phoneticPr fontId="0" type="noConversion"/>
  </si>
  <si>
    <t xml:space="preserve">油漆組 </t>
    <phoneticPr fontId="0" type="noConversion"/>
  </si>
  <si>
    <t xml:space="preserve">鐵工組 </t>
    <phoneticPr fontId="0" type="noConversion"/>
  </si>
  <si>
    <t xml:space="preserve">泥水組 </t>
    <phoneticPr fontId="0" type="noConversion"/>
  </si>
  <si>
    <t xml:space="preserve">木工組 </t>
    <phoneticPr fontId="0" type="noConversion"/>
  </si>
  <si>
    <t xml:space="preserve">戶外維修組 </t>
    <phoneticPr fontId="0" type="noConversion"/>
  </si>
  <si>
    <t xml:space="preserve">園藝組 </t>
    <phoneticPr fontId="0" type="noConversion"/>
  </si>
  <si>
    <t>庶務樓宇管理組</t>
    <phoneticPr fontId="0" type="noConversion"/>
  </si>
  <si>
    <t>樓宇管理組 (HB*)</t>
  </si>
  <si>
    <t>室內清潔組 (HI*)</t>
  </si>
  <si>
    <t>庶務 1 (HK1)</t>
    <phoneticPr fontId="0" type="noConversion"/>
  </si>
  <si>
    <t>庶務 2 (HK2)</t>
    <phoneticPr fontId="0" type="noConversion"/>
  </si>
  <si>
    <t>庶務 3 (HK3)</t>
    <phoneticPr fontId="0" type="noConversion"/>
  </si>
  <si>
    <t>屋苑及街道清潔組 (HO*)</t>
  </si>
  <si>
    <t>屋宇設備組</t>
    <phoneticPr fontId="0" type="noConversion"/>
  </si>
  <si>
    <t>電器組</t>
    <phoneticPr fontId="0" type="noConversion"/>
  </si>
  <si>
    <t xml:space="preserve">機械組 </t>
    <phoneticPr fontId="0" type="noConversion"/>
  </si>
  <si>
    <t xml:space="preserve">冷氣組 </t>
    <phoneticPr fontId="0" type="noConversion"/>
  </si>
  <si>
    <t>合計</t>
    <phoneticPr fontId="0" type="noConversion"/>
  </si>
  <si>
    <t xml:space="preserve">			      			     			        </t>
    <phoneticPr fontId="0" type="noConversion"/>
  </si>
  <si>
    <t>II. 2018 年 01月份或之前未完工作單資料:‧</t>
  </si>
  <si>
    <t>總計</t>
  </si>
  <si>
    <t>Jan-18</t>
  </si>
  <si>
    <t>Dec-17</t>
  </si>
  <si>
    <t>Nov-17</t>
  </si>
  <si>
    <t>Oct-17</t>
  </si>
  <si>
    <t>Sep-17</t>
  </si>
  <si>
    <t>Aug-17</t>
  </si>
  <si>
    <t>Jul-17</t>
  </si>
  <si>
    <t>Jun-17</t>
  </si>
  <si>
    <t>May-17</t>
  </si>
  <si>
    <t>Apr-17</t>
  </si>
  <si>
    <t>油漆組</t>
    <phoneticPr fontId="0" type="noConversion"/>
  </si>
  <si>
    <t>泥水組</t>
    <phoneticPr fontId="0" type="noConversion"/>
  </si>
  <si>
    <t>木工組</t>
    <phoneticPr fontId="0" type="noConversion"/>
  </si>
  <si>
    <t>園藝組</t>
    <phoneticPr fontId="0" type="noConversion"/>
  </si>
  <si>
    <t>機械組</t>
    <phoneticPr fontId="0" type="noConversion"/>
  </si>
  <si>
    <t>冷氣組</t>
    <phoneticPr fontId="0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</si>
  <si>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</si>
  <si>
    <t>組別</t>
    <phoneticPr fontId="0" type="noConversion"/>
  </si>
  <si>
    <t>工作單</t>
  </si>
  <si>
    <t xml:space="preserve">鐵工組 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</si>
  <si>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</si>
  <si>
    <t>主要工作中心</t>
    <phoneticPr fontId="0" type="noConversion"/>
  </si>
  <si>
    <t>當日施工作單</t>
    <phoneticPr fontId="0" type="noConversion"/>
  </si>
  <si>
    <t>翌日施工作單</t>
    <phoneticPr fontId="0" type="noConversion"/>
  </si>
  <si>
    <t>3 日施工作單</t>
    <phoneticPr fontId="0" type="noConversion"/>
  </si>
  <si>
    <t>4日施工作單</t>
  </si>
  <si>
    <t>5日施工作單</t>
  </si>
  <si>
    <t>6日施工作單</t>
  </si>
  <si>
    <r>
      <t>7-</t>
    </r>
    <r>
      <rPr>
        <b/>
        <sz val="12"/>
        <rFont val="新細明體"/>
        <family val="1"/>
        <charset val="136"/>
      </rPr>
      <t>14日施工作單</t>
    </r>
  </si>
  <si>
    <r>
      <t>15-30</t>
    </r>
    <r>
      <rPr>
        <b/>
        <sz val="12"/>
        <rFont val="新細明體"/>
        <family val="1"/>
        <charset val="136"/>
      </rPr>
      <t>日施工工作單</t>
    </r>
  </si>
  <si>
    <t>30日後施工工作單</t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</si>
  <si>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</si>
  <si>
    <t>戶外維修組</t>
    <phoneticPr fontId="0" type="noConversion"/>
  </si>
  <si>
    <t>機械組 (包括冷氣組)</t>
    <phoneticPr fontId="0" type="noConversion"/>
  </si>
  <si>
    <t xml:space="preserve">	合計	</t>
    <phoneticPr fontId="0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</si>
  <si>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</si>
  <si>
    <t>主要工作中心:</t>
    <phoneticPr fontId="0" type="noConversion"/>
  </si>
  <si>
    <t>1天完成工作單</t>
    <phoneticPr fontId="0" type="noConversion"/>
  </si>
  <si>
    <r>
      <t>2</t>
    </r>
    <r>
      <rPr>
        <b/>
        <sz val="12"/>
        <rFont val="新細明體"/>
        <family val="1"/>
        <charset val="136"/>
      </rPr>
      <t>天完成工作單</t>
    </r>
  </si>
  <si>
    <r>
      <t>3</t>
    </r>
    <r>
      <rPr>
        <b/>
        <sz val="12"/>
        <rFont val="新細明體"/>
        <family val="1"/>
        <charset val="136"/>
      </rPr>
      <t>天完成工作單</t>
    </r>
  </si>
  <si>
    <r>
      <t>4</t>
    </r>
    <r>
      <rPr>
        <b/>
        <sz val="12"/>
        <rFont val="新細明體"/>
        <family val="1"/>
        <charset val="136"/>
      </rPr>
      <t>天完成工作單</t>
    </r>
  </si>
  <si>
    <r>
      <t>5</t>
    </r>
    <r>
      <rPr>
        <b/>
        <sz val="12"/>
        <rFont val="新細明體"/>
        <family val="1"/>
        <charset val="136"/>
      </rPr>
      <t>天完成工作單</t>
    </r>
  </si>
  <si>
    <r>
      <t>6</t>
    </r>
    <r>
      <rPr>
        <b/>
        <sz val="12"/>
        <rFont val="新細明體"/>
        <family val="1"/>
        <charset val="136"/>
      </rPr>
      <t>天完成工作單</t>
    </r>
  </si>
  <si>
    <r>
      <t xml:space="preserve">7-14 </t>
    </r>
    <r>
      <rPr>
        <b/>
        <sz val="12"/>
        <rFont val="新細明體"/>
        <family val="1"/>
        <charset val="136"/>
      </rPr>
      <t>天完成工作單</t>
    </r>
  </si>
  <si>
    <r>
      <t xml:space="preserve">15-30 </t>
    </r>
    <r>
      <rPr>
        <b/>
        <sz val="12"/>
        <rFont val="新細明體"/>
        <family val="1"/>
        <charset val="136"/>
      </rPr>
      <t>天完成工作單</t>
    </r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</si>
  <si>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</si>
  <si>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</si>
  <si>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</si>
  <si>
    <r>
      <t>是期取消工作單總數</t>
    </r>
    <r>
      <rPr>
        <sz val="12"/>
        <rFont val="新細明體"/>
        <family val="1"/>
        <charset val="136"/>
      </rPr>
      <t/>
    </r>
  </si>
  <si>
    <t>屋宇裝修及戶外維修組</t>
    <phoneticPr fontId="0" type="noConversion"/>
  </si>
  <si>
    <t>油漆組</t>
    <phoneticPr fontId="0" type="noConversion"/>
  </si>
  <si>
    <t xml:space="preserve">泥水組 </t>
    <phoneticPr fontId="0" type="noConversion"/>
  </si>
  <si>
    <t>戶外維修組</t>
    <phoneticPr fontId="0" type="noConversion"/>
  </si>
  <si>
    <t xml:space="preserve">園藝組 </t>
    <phoneticPr fontId="0" type="noConversion"/>
  </si>
  <si>
    <t>屋宇設備組</t>
    <phoneticPr fontId="0" type="noConversion"/>
  </si>
  <si>
    <t xml:space="preserve">電器組 </t>
    <phoneticPr fontId="0" type="noConversion"/>
  </si>
  <si>
    <t>機械組 (包括冷氣組)</t>
    <phoneticPr fontId="0" type="noConversion"/>
  </si>
  <si>
    <t>冷氣組</t>
    <phoneticPr fontId="0" type="noConversion"/>
  </si>
  <si>
    <t>合計</t>
    <phoneticPr fontId="0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</si>
  <si>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</si>
  <si>
    <t>物業管理處(CM、 SO)工作單統計</t>
    <phoneticPr fontId="0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</si>
  <si>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</si>
  <si>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</si>
  <si>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</si>
  <si>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</si>
  <si>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</si>
  <si>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</si>
  <si>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</si>
  <si>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</si>
  <si>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</si>
  <si>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</si>
  <si>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加總/超過30天完成</t>
  </si>
  <si>
    <t xml:space="preserve">加總/是期實際施工工作單總數(張) </t>
  </si>
  <si>
    <t>加總/是期取消工作單總數</t>
  </si>
  <si>
    <t xml:space="preserve">	合計	</t>
  </si>
  <si>
    <t>加總/當日施工作單</t>
  </si>
  <si>
    <t>加總/翌日施工作單</t>
  </si>
  <si>
    <t>加總/3 日施工作單</t>
  </si>
  <si>
    <t>加總/15-30日施工工作單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</si>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</sst>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#,##0_ "/>
    <numFmt numFmtId="166" formatCode="m&quot;月&quot;d&quot;日&quot;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8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2" applyFont="1" applyFill="1" applyAlignment="1" applyProtection="1">
      <alignment horizontal="right"/>
    </xf>
    <xf numFmtId="0" fontId="5" fillId="2" borderId="0" xfId="2" applyFill="1" applyAlignment="1" applyProtection="1"/>
    <xf numFmtId="0" fontId="5" fillId="0" borderId="0" xfId="2" applyAlignment="1" applyProtection="1"/>
    <xf numFmtId="0" fontId="7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5" fillId="2" borderId="0" xfId="2" applyFill="1" applyAlignment="1" applyProtection="1"/>
    <xf numFmtId="0" fontId="5" fillId="2" borderId="0" xfId="2" applyFont="1" applyFill="1" applyAlignment="1" applyProtection="1"/>
    <xf numFmtId="0" fontId="8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3" fillId="2" borderId="4" xfId="0" applyFont="1" applyFill="1" applyBorder="1"/>
    <xf numFmtId="38" fontId="3" fillId="2" borderId="4" xfId="0" applyNumberFormat="1" applyFont="1" applyFill="1" applyBorder="1" applyAlignment="1">
      <alignment horizontal="center"/>
    </xf>
    <xf numFmtId="40" fontId="3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 indent="1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3" fillId="2" borderId="5" xfId="0" applyFont="1" applyFill="1" applyBorder="1"/>
    <xf numFmtId="38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0" fontId="3" fillId="2" borderId="6" xfId="0" applyFont="1" applyFill="1" applyBorder="1"/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3" fillId="2" borderId="6" xfId="0" applyNumberFormat="1" applyFont="1" applyFill="1" applyBorder="1" applyAlignment="1">
      <alignment horizontal="center"/>
    </xf>
    <xf numFmtId="40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right"/>
    </xf>
    <xf numFmtId="38" fontId="3" fillId="2" borderId="8" xfId="0" applyNumberFormat="1" applyFont="1" applyFill="1" applyBorder="1" applyAlignment="1">
      <alignment horizontal="center"/>
    </xf>
    <xf numFmtId="40" fontId="3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65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3" fillId="2" borderId="5" xfId="0" applyNumberFormat="1" applyFont="1" applyFill="1" applyBorder="1" applyAlignment="1">
      <alignment horizontal="center"/>
    </xf>
    <xf numFmtId="0" fontId="3" fillId="2" borderId="0" xfId="0" applyFont="1" applyFill="1" applyBorder="1"/>
    <xf numFmtId="165" fontId="3" fillId="2" borderId="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10" fillId="2" borderId="0" xfId="0" applyFont="1" applyFill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0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quotePrefix="1" applyFont="1" applyFill="1" applyBorder="1" applyAlignment="1">
      <alignment horizontal="center" vertical="center" wrapText="1"/>
    </xf>
    <xf numFmtId="166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166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3" fillId="2" borderId="15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1" fillId="2" borderId="20" xfId="0" applyFont="1" applyFill="1" applyBorder="1" applyAlignment="1">
      <alignment horizontal="left" indent="1"/>
    </xf>
    <xf numFmtId="165" fontId="0" fillId="2" borderId="2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3" fillId="2" borderId="22" xfId="0" applyFont="1" applyFill="1" applyBorder="1"/>
    <xf numFmtId="165" fontId="3" fillId="2" borderId="7" xfId="0" applyNumberFormat="1" applyFont="1" applyFill="1" applyBorder="1" applyAlignment="1">
      <alignment horizontal="center"/>
    </xf>
    <xf numFmtId="165" fontId="3" fillId="2" borderId="23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 indent="1"/>
    </xf>
    <xf numFmtId="165" fontId="0" fillId="2" borderId="7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0" fontId="1" fillId="2" borderId="24" xfId="0" applyFont="1" applyFill="1" applyBorder="1" applyAlignment="1">
      <alignment horizontal="left" indent="2"/>
    </xf>
    <xf numFmtId="0" fontId="1" fillId="2" borderId="25" xfId="0" applyFont="1" applyFill="1" applyBorder="1" applyAlignment="1">
      <alignment horizontal="left" indent="2"/>
    </xf>
    <xf numFmtId="165" fontId="1" fillId="2" borderId="20" xfId="0" applyNumberFormat="1" applyFont="1" applyFill="1" applyBorder="1" applyAlignment="1">
      <alignment horizontal="center"/>
    </xf>
    <xf numFmtId="165" fontId="1" fillId="2" borderId="21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3" fillId="2" borderId="26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5" fontId="12" fillId="2" borderId="19" xfId="0" applyNumberFormat="1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center"/>
    </xf>
    <xf numFmtId="165" fontId="6" fillId="2" borderId="27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1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20" xfId="0" applyFont="1" applyFill="1" applyBorder="1" applyAlignment="1">
      <alignment horizontal="left" indent="5"/>
    </xf>
    <xf numFmtId="165" fontId="12" fillId="2" borderId="18" xfId="0" applyNumberFormat="1" applyFont="1" applyFill="1" applyBorder="1" applyAlignment="1">
      <alignment horizontal="center"/>
    </xf>
    <xf numFmtId="0" fontId="8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[2018年01月工作單分析(網頁).xlsx]回應時間Data!樞紐分析表1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回應時間Data!$A$4:$B$8</c:f>
              <c:multiLvlStrCache>
                <c:ptCount val="5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加總/15-30日施工工作單</c:v>
                  </c:pt>
                  <c:pt idx="4">
                    <c:v>加總/是期工作單總數(張)</c:v>
                  </c:pt>
                </c:lvl>
                <c:lvl>
                  <c:pt idx="0">
                    <c:v>	合計	</c:v>
                  </c:pt>
                </c:lvl>
              </c:multiLvlStrCache>
            </c:multiLvlStrRef>
          </c:cat>
          <c:val>
            <c:numRef>
              <c:f>回應時間Data!$C$4:$C$8</c:f>
              <c:numCache>
                <c:formatCode>General</c:formatCode>
                <c:ptCount val="5"/>
                <c:pt idx="0">
                  <c:v>348</c:v>
                </c:pt>
                <c:pt idx="1">
                  <c:v>361</c:v>
                </c:pt>
                <c:pt idx="2">
                  <c:v>194</c:v>
                </c:pt>
                <c:pt idx="3">
                  <c:v>269</c:v>
                </c:pt>
                <c:pt idx="4">
                  <c:v>4420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68-4AE3-9293-119EDB5A8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82656"/>
        <c:axId val="112159744"/>
      </c:barChart>
      <c:catAx>
        <c:axId val="10538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1215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215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38265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[2018年01月工作單分析(網頁).xlsx]完成工作單Data!樞紐分析表2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 wrap="square" lIns="38100" tIns="19050" rIns="38100" bIns="19050" anchor="ctr">
              <a:spAutoFit/>
            </a:bodyPr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en-US"/>
            </a:p>
          </c:txPr>
          <c:showLegendKey val="1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en-U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完成工作單Data!$A$4:$B$12</c:f>
              <c:multiLvlStrCache>
                <c:ptCount val="9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加總/超過30天完成</c:v>
                  </c:pt>
                  <c:pt idx="7">
                    <c:v>加總/是期實際施工工作單總數(張) </c:v>
                  </c:pt>
                  <c:pt idx="8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完成工作單Data!$C$4:$C$12</c:f>
              <c:numCache>
                <c:formatCode>General</c:formatCode>
                <c:ptCount val="9"/>
                <c:pt idx="0">
                  <c:v>2091</c:v>
                </c:pt>
                <c:pt idx="1">
                  <c:v>48</c:v>
                </c:pt>
                <c:pt idx="2">
                  <c:v>17</c:v>
                </c:pt>
                <c:pt idx="3">
                  <c:v>24</c:v>
                </c:pt>
                <c:pt idx="4">
                  <c:v>16</c:v>
                </c:pt>
                <c:pt idx="5">
                  <c:v>8</c:v>
                </c:pt>
                <c:pt idx="6">
                  <c:v>0</c:v>
                </c:pt>
                <c:pt idx="7">
                  <c:v>4425</c:v>
                </c:pt>
                <c:pt idx="8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6-4CA5-856D-B4D1A2A2D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88832"/>
        <c:axId val="105290368"/>
      </c:barChart>
      <c:catAx>
        <c:axId val="10528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9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290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en-US"/>
          </a:p>
        </c:txPr>
        <c:crossAx val="10528883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189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164</xdr:row>
      <xdr:rowOff>121920</xdr:rowOff>
    </xdr:from>
    <xdr:to>
      <xdr:col>9</xdr:col>
      <xdr:colOff>601980</xdr:colOff>
      <xdr:row>165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336346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207</xdr:row>
      <xdr:rowOff>121920</xdr:rowOff>
    </xdr:from>
    <xdr:to>
      <xdr:col>9</xdr:col>
      <xdr:colOff>601980</xdr:colOff>
      <xdr:row>208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4255008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122</xdr:row>
      <xdr:rowOff>121920</xdr:rowOff>
    </xdr:from>
    <xdr:to>
      <xdr:col>9</xdr:col>
      <xdr:colOff>601980</xdr:colOff>
      <xdr:row>123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2496312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1629156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753600" y="7825740"/>
          <a:ext cx="165354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189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189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189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189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561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189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8858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189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3058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189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52500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189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09423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189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2199620" y="3877056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2017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136.806551504633" createdVersion="4" refreshedVersion="6" minRefreshableVersion="3" recordCount="18">
  <cacheSource type="worksheet">
    <worksheetSource ref="A211:M229" sheet="維修(CM)工作單統計" r:id="rId2"/>
  </cacheSource>
  <cacheFields count="13">
    <cacheField name="主要工作中心:" numFmtId="0">
      <sharedItems containsBlank="1" count="21">
        <m/>
        <s v="屋宇裝修及戶外維修組"/>
        <s v="油漆組"/>
        <s v="鐵工組 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25" maxValue="2091"/>
    </cacheField>
    <cacheField name="2天完成工作單" numFmtId="0">
      <sharedItems containsString="0" containsBlank="1" containsNumber="1" containsInteger="1" minValue="0" maxValue="48"/>
    </cacheField>
    <cacheField name="3天完成工作單" numFmtId="0">
      <sharedItems containsString="0" containsBlank="1" containsNumber="1" containsInteger="1" minValue="0" maxValue="17"/>
    </cacheField>
    <cacheField name="4天完成工作單" numFmtId="0">
      <sharedItems containsString="0" containsBlank="1" containsNumber="1" containsInteger="1" minValue="0" maxValue="24"/>
    </cacheField>
    <cacheField name="5天完成工作單" numFmtId="0">
      <sharedItems containsString="0" containsBlank="1" containsNumber="1" containsInteger="1" minValue="0" maxValue="16"/>
    </cacheField>
    <cacheField name="6天完成工作單" numFmtId="0">
      <sharedItems containsString="0" containsBlank="1" containsNumber="1" containsInteger="1" minValue="0" maxValue="8"/>
    </cacheField>
    <cacheField name="7-14 天完成工作單" numFmtId="0">
      <sharedItems containsString="0" containsBlank="1" containsNumber="1" containsInteger="1" minValue="0" maxValue="15"/>
    </cacheField>
    <cacheField name="15-30 天完成工作單" numFmtId="0">
      <sharedItems containsString="0" containsBlank="1" containsNumber="1" containsInteger="1" minValue="0" maxValue="9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10" maxValue="2197"/>
    </cacheField>
    <cacheField name="是期實際施工工作單總數(張) " numFmtId="0">
      <sharedItems containsString="0" containsBlank="1" containsNumber="1" containsInteger="1" minValue="59" maxValue="4425"/>
    </cacheField>
    <cacheField name="是期取消工作單總數" numFmtId="0">
      <sharedItems containsString="0" containsBlank="1" containsNumber="1" containsInteger="1" minValue="0" maxValue="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3136.806546064814" createdVersion="4" refreshedVersion="6" minRefreshableVersion="3" recordCount="18">
  <cacheSource type="worksheet">
    <worksheetSource ref="A168:K186" sheet="維修(CM)工作單統計" r:id="rId2"/>
  </cacheSource>
  <cacheFields count="11">
    <cacheField name="主要工作中心" numFmtId="0">
      <sharedItems containsBlank="1" count="30">
        <m/>
        <s v="屋宇裝修及戶外維修組"/>
        <s v="油漆組 "/>
        <s v="鐵工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0" maxValue="348"/>
    </cacheField>
    <cacheField name="翌日施工作單" numFmtId="0">
      <sharedItems containsString="0" containsBlank="1" containsNumber="1" containsInteger="1" minValue="2" maxValue="361"/>
    </cacheField>
    <cacheField name="3 日施工作單" numFmtId="0">
      <sharedItems containsString="0" containsBlank="1" containsNumber="1" containsInteger="1" minValue="1" maxValue="194"/>
    </cacheField>
    <cacheField name="4日施工作單" numFmtId="0">
      <sharedItems containsString="0" containsBlank="1" containsNumber="1" containsInteger="1" minValue="0" maxValue="180"/>
    </cacheField>
    <cacheField name="5日施工作單" numFmtId="0">
      <sharedItems containsString="0" containsBlank="1" containsNumber="1" containsInteger="1" minValue="0" maxValue="147"/>
    </cacheField>
    <cacheField name="6日施工作單" numFmtId="0">
      <sharedItems containsString="0" containsBlank="1" containsNumber="1" containsInteger="1" minValue="1" maxValue="120"/>
    </cacheField>
    <cacheField name="7-14日施工作單" numFmtId="0">
      <sharedItems containsString="0" containsBlank="1" containsNumber="1" containsInteger="1" minValue="2" maxValue="617"/>
    </cacheField>
    <cacheField name="15-30日施工工作單" numFmtId="0">
      <sharedItems containsString="0" containsBlank="1" containsNumber="1" containsInteger="1" minValue="1" maxValue="269"/>
    </cacheField>
    <cacheField name="30日後施工工作單" numFmtId="0">
      <sharedItems containsString="0" containsBlank="1" containsNumber="1" containsInteger="1" minValue="0" maxValue="8"/>
    </cacheField>
    <cacheField name="是期工作單總數(張)" numFmtId="0">
      <sharedItems containsString="0" containsBlank="1" containsNumber="1" containsInteger="1" minValue="59" maxValue="44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  <m/>
    <m/>
  </r>
  <r>
    <x v="1"/>
    <n v="673"/>
    <n v="26"/>
    <n v="5"/>
    <n v="6"/>
    <n v="8"/>
    <n v="4"/>
    <n v="5"/>
    <n v="2"/>
    <n v="0"/>
    <n v="368"/>
    <n v="1097"/>
    <n v="28"/>
  </r>
  <r>
    <x v="2"/>
    <n v="25"/>
    <n v="9"/>
    <n v="3"/>
    <n v="0"/>
    <n v="2"/>
    <n v="1"/>
    <n v="0"/>
    <n v="0"/>
    <n v="0"/>
    <n v="50"/>
    <n v="90"/>
    <n v="0"/>
  </r>
  <r>
    <x v="3"/>
    <n v="44"/>
    <n v="0"/>
    <n v="0"/>
    <n v="0"/>
    <n v="0"/>
    <n v="0"/>
    <n v="1"/>
    <n v="0"/>
    <n v="0"/>
    <n v="163"/>
    <n v="208"/>
    <n v="2"/>
  </r>
  <r>
    <x v="4"/>
    <n v="60"/>
    <n v="3"/>
    <n v="1"/>
    <n v="2"/>
    <n v="1"/>
    <n v="0"/>
    <n v="1"/>
    <n v="0"/>
    <n v="0"/>
    <n v="81"/>
    <n v="149"/>
    <n v="2"/>
  </r>
  <r>
    <x v="5"/>
    <n v="453"/>
    <n v="5"/>
    <n v="1"/>
    <n v="2"/>
    <n v="3"/>
    <n v="2"/>
    <n v="3"/>
    <n v="0"/>
    <n v="0"/>
    <n v="58"/>
    <n v="527"/>
    <n v="23"/>
  </r>
  <r>
    <x v="6"/>
    <n v="91"/>
    <n v="9"/>
    <n v="0"/>
    <n v="2"/>
    <n v="2"/>
    <n v="1"/>
    <n v="0"/>
    <n v="2"/>
    <n v="0"/>
    <n v="16"/>
    <n v="123"/>
    <n v="1"/>
  </r>
  <r>
    <x v="7"/>
    <n v="42"/>
    <n v="2"/>
    <n v="1"/>
    <n v="1"/>
    <n v="0"/>
    <n v="0"/>
    <n v="0"/>
    <n v="0"/>
    <n v="0"/>
    <n v="57"/>
    <n v="103"/>
    <n v="0"/>
  </r>
  <r>
    <x v="8"/>
    <n v="148"/>
    <n v="3"/>
    <n v="0"/>
    <n v="2"/>
    <n v="2"/>
    <n v="0"/>
    <n v="2"/>
    <n v="1"/>
    <n v="0"/>
    <n v="45"/>
    <n v="203"/>
    <n v="1"/>
  </r>
  <r>
    <x v="9"/>
    <n v="40"/>
    <n v="0"/>
    <n v="0"/>
    <n v="0"/>
    <n v="0"/>
    <n v="0"/>
    <n v="2"/>
    <n v="0"/>
    <n v="0"/>
    <n v="17"/>
    <n v="59"/>
    <n v="0"/>
  </r>
  <r>
    <x v="10"/>
    <n v="53"/>
    <n v="1"/>
    <n v="0"/>
    <n v="0"/>
    <n v="1"/>
    <n v="0"/>
    <n v="0"/>
    <n v="0"/>
    <n v="0"/>
    <n v="18"/>
    <n v="73"/>
    <n v="0"/>
  </r>
  <r>
    <x v="11"/>
    <n v="55"/>
    <n v="2"/>
    <n v="0"/>
    <n v="2"/>
    <n v="1"/>
    <n v="0"/>
    <n v="0"/>
    <n v="1"/>
    <n v="0"/>
    <n v="10"/>
    <n v="71"/>
    <n v="1"/>
  </r>
  <r>
    <x v="12"/>
    <n v="1228"/>
    <n v="17"/>
    <n v="11"/>
    <n v="15"/>
    <n v="6"/>
    <n v="4"/>
    <n v="8"/>
    <n v="6"/>
    <n v="0"/>
    <n v="1727"/>
    <n v="3022"/>
    <n v="31"/>
  </r>
  <r>
    <x v="13"/>
    <n v="449"/>
    <n v="3"/>
    <n v="5"/>
    <n v="3"/>
    <n v="1"/>
    <n v="0"/>
    <n v="2"/>
    <n v="0"/>
    <n v="0"/>
    <n v="1327"/>
    <n v="1790"/>
    <n v="19"/>
  </r>
  <r>
    <x v="14"/>
    <n v="779"/>
    <n v="14"/>
    <n v="6"/>
    <n v="12"/>
    <n v="5"/>
    <n v="4"/>
    <n v="6"/>
    <n v="6"/>
    <n v="0"/>
    <n v="400"/>
    <n v="1232"/>
    <n v="12"/>
  </r>
  <r>
    <x v="15"/>
    <n v="588"/>
    <n v="1"/>
    <n v="5"/>
    <n v="4"/>
    <n v="3"/>
    <n v="1"/>
    <n v="1"/>
    <n v="2"/>
    <n v="0"/>
    <n v="271"/>
    <n v="876"/>
    <n v="5"/>
  </r>
  <r>
    <x v="16"/>
    <n v="191"/>
    <n v="13"/>
    <n v="1"/>
    <n v="8"/>
    <n v="2"/>
    <n v="3"/>
    <n v="5"/>
    <n v="4"/>
    <n v="0"/>
    <n v="129"/>
    <n v="356"/>
    <n v="7"/>
  </r>
  <r>
    <x v="17"/>
    <n v="2091"/>
    <n v="48"/>
    <n v="17"/>
    <n v="24"/>
    <n v="16"/>
    <n v="8"/>
    <n v="15"/>
    <n v="9"/>
    <n v="0"/>
    <n v="2197"/>
    <n v="4425"/>
    <n v="6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">
  <r>
    <x v="0"/>
    <m/>
    <m/>
    <m/>
    <m/>
    <m/>
    <m/>
    <m/>
    <m/>
    <m/>
    <m/>
  </r>
  <r>
    <x v="1"/>
    <n v="60"/>
    <n v="133"/>
    <n v="78"/>
    <n v="64"/>
    <n v="44"/>
    <n v="40"/>
    <n v="224"/>
    <n v="86"/>
    <n v="6"/>
    <n v="1096"/>
  </r>
  <r>
    <x v="2"/>
    <n v="0"/>
    <n v="5"/>
    <n v="4"/>
    <n v="1"/>
    <n v="1"/>
    <n v="1"/>
    <n v="13"/>
    <n v="11"/>
    <n v="4"/>
    <n v="90"/>
  </r>
  <r>
    <x v="3"/>
    <n v="0"/>
    <n v="2"/>
    <n v="6"/>
    <n v="4"/>
    <n v="1"/>
    <n v="1"/>
    <n v="18"/>
    <n v="12"/>
    <n v="1"/>
    <n v="208"/>
  </r>
  <r>
    <x v="4"/>
    <n v="3"/>
    <n v="13"/>
    <n v="5"/>
    <n v="10"/>
    <n v="4"/>
    <n v="3"/>
    <n v="23"/>
    <n v="10"/>
    <n v="1"/>
    <n v="149"/>
  </r>
  <r>
    <x v="5"/>
    <n v="20"/>
    <n v="76"/>
    <n v="55"/>
    <n v="45"/>
    <n v="36"/>
    <n v="31"/>
    <n v="157"/>
    <n v="50"/>
    <n v="0"/>
    <n v="526"/>
  </r>
  <r>
    <x v="6"/>
    <n v="37"/>
    <n v="37"/>
    <n v="8"/>
    <n v="4"/>
    <n v="2"/>
    <n v="4"/>
    <n v="13"/>
    <n v="3"/>
    <n v="0"/>
    <n v="123"/>
  </r>
  <r>
    <x v="7"/>
    <n v="11"/>
    <n v="7"/>
    <n v="1"/>
    <n v="0"/>
    <n v="2"/>
    <n v="2"/>
    <n v="15"/>
    <n v="5"/>
    <n v="0"/>
    <n v="100"/>
  </r>
  <r>
    <x v="8"/>
    <n v="41"/>
    <n v="25"/>
    <n v="13"/>
    <n v="23"/>
    <n v="10"/>
    <n v="12"/>
    <n v="26"/>
    <n v="8"/>
    <n v="0"/>
    <n v="203"/>
  </r>
  <r>
    <x v="9"/>
    <n v="9"/>
    <n v="7"/>
    <n v="5"/>
    <n v="4"/>
    <n v="3"/>
    <n v="3"/>
    <n v="10"/>
    <n v="1"/>
    <n v="0"/>
    <n v="59"/>
  </r>
  <r>
    <x v="10"/>
    <n v="25"/>
    <n v="11"/>
    <n v="3"/>
    <n v="6"/>
    <n v="0"/>
    <n v="3"/>
    <n v="2"/>
    <n v="5"/>
    <n v="0"/>
    <n v="73"/>
  </r>
  <r>
    <x v="11"/>
    <n v="7"/>
    <n v="7"/>
    <n v="5"/>
    <n v="13"/>
    <n v="7"/>
    <n v="6"/>
    <n v="14"/>
    <n v="2"/>
    <n v="0"/>
    <n v="71"/>
  </r>
  <r>
    <x v="12"/>
    <n v="236"/>
    <n v="196"/>
    <n v="102"/>
    <n v="93"/>
    <n v="91"/>
    <n v="66"/>
    <n v="352"/>
    <n v="170"/>
    <n v="2"/>
    <n v="3021"/>
  </r>
  <r>
    <x v="13"/>
    <n v="99"/>
    <n v="71"/>
    <n v="31"/>
    <n v="22"/>
    <n v="13"/>
    <n v="13"/>
    <n v="131"/>
    <n v="86"/>
    <n v="1"/>
    <n v="1789"/>
  </r>
  <r>
    <x v="14"/>
    <n v="137"/>
    <n v="125"/>
    <n v="71"/>
    <n v="71"/>
    <n v="78"/>
    <n v="53"/>
    <n v="221"/>
    <n v="84"/>
    <n v="1"/>
    <n v="1232"/>
  </r>
  <r>
    <x v="15"/>
    <n v="42"/>
    <n v="80"/>
    <n v="58"/>
    <n v="55"/>
    <n v="65"/>
    <n v="41"/>
    <n v="194"/>
    <n v="76"/>
    <n v="1"/>
    <n v="876"/>
  </r>
  <r>
    <x v="16"/>
    <n v="95"/>
    <n v="45"/>
    <n v="13"/>
    <n v="16"/>
    <n v="13"/>
    <n v="12"/>
    <n v="27"/>
    <n v="8"/>
    <n v="0"/>
    <n v="356"/>
  </r>
  <r>
    <x v="17"/>
    <n v="348"/>
    <n v="361"/>
    <n v="194"/>
    <n v="180"/>
    <n v="147"/>
    <n v="120"/>
    <n v="617"/>
    <n v="269"/>
    <n v="8"/>
    <n v="44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2" firstHeaderRow="1" firstDataRow="1" firstDataCol="2"/>
  <pivotFields count="13">
    <pivotField axis="axisRow" compact="0" outline="0" subtotalTop="0" showAll="0" includeNewItemsInFilter="1" sumSubtotal="1">
      <items count="22">
        <item h="1" x="6"/>
        <item h="1" x="5"/>
        <item x="17"/>
        <item h="1" x="16"/>
        <item h="1" x="4"/>
        <item h="1" x="2"/>
        <item h="1" x="12"/>
        <item h="1" x="1"/>
        <item h="1" x="8"/>
        <item h="1" x="7"/>
        <item h="1" x="13"/>
        <item h="1" x="15"/>
        <item h="1" x="14"/>
        <item h="1" x="0"/>
        <item h="1" m="1" x="19"/>
        <item h="1" m="1" x="18"/>
        <item h="1" m="1" x="20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9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</rowItems>
  <colItems count="1">
    <i/>
  </colItems>
  <dataFields count="9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超過30天完成" fld="9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6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8" firstHeaderRow="1" firstDataRow="1" firstDataCol="2"/>
  <pivotFields count="11">
    <pivotField axis="axisRow" compact="0" outline="0" subtotalTop="0" showAll="0" includeNewItemsInFilter="1" sumSubtotal="1">
      <items count="31">
        <item h="1" x="6"/>
        <item h="1" x="5"/>
        <item h="1" x="16"/>
        <item h="1" x="4"/>
        <item h="1" x="2"/>
        <item h="1" m="1" x="18"/>
        <item h="1" x="12"/>
        <item h="1" x="1"/>
        <item h="1" m="1" x="26"/>
        <item h="1" x="8"/>
        <item h="1" x="7"/>
        <item h="1" x="13"/>
        <item h="1" x="15"/>
        <item h="1" x="14"/>
        <item x="17"/>
        <item h="1" x="0"/>
        <item h="1" m="1" x="21"/>
        <item h="1" m="1" x="20"/>
        <item h="1" m="1" x="29"/>
        <item h="1" m="1" x="25"/>
        <item h="1" m="1" x="23"/>
        <item h="1" m="1" x="22"/>
        <item h="1" m="1" x="28"/>
        <item h="1" m="1" x="24"/>
        <item h="1" m="1" x="19"/>
        <item h="1" m="1" x="27"/>
        <item h="1" x="9"/>
        <item h="1" x="10"/>
        <item h="1" x="11"/>
        <item h="1" x="3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2">
    <field x="0"/>
    <field x="-2"/>
  </rowFields>
  <rowItems count="5">
    <i>
      <x v="14"/>
      <x/>
    </i>
    <i r="1" i="1">
      <x v="1"/>
    </i>
    <i r="1" i="2">
      <x v="2"/>
    </i>
    <i r="1" i="3">
      <x v="3"/>
    </i>
    <i r="1" i="4">
      <x v="4"/>
    </i>
  </rowItems>
  <colItems count="1">
    <i/>
  </colItems>
  <dataFields count="5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15-30日施工工作單" fld="8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30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33203125" style="51" customWidth="1"/>
    <col min="6" max="6" width="9.21875" style="51" customWidth="1"/>
    <col min="7" max="7" width="9" style="51" customWidth="1"/>
    <col min="8" max="8" width="17.77734375" style="51" customWidth="1"/>
    <col min="9" max="9" width="20.6640625" style="51" customWidth="1"/>
    <col min="10" max="10" width="18.3320312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14" x14ac:dyDescent="0.3">
      <c r="A33" s="18"/>
      <c r="D33" s="5"/>
      <c r="E33" s="5"/>
      <c r="F33" s="5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18"/>
      <c r="D34" s="5"/>
      <c r="E34" s="5"/>
      <c r="F34" s="5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18"/>
      <c r="D35" s="5"/>
      <c r="E35" s="5"/>
      <c r="F35" s="5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7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</row>
    <row r="37" spans="1:14" x14ac:dyDescent="0.3"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18" t="s">
        <v>20</v>
      </c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</row>
    <row r="39" spans="1:14" ht="16.8" thickBot="1" x14ac:dyDescent="0.35"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</row>
    <row r="40" spans="1:14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  <c r="G40" s="2"/>
      <c r="H40" s="2"/>
      <c r="I40" s="2"/>
      <c r="J40" s="2"/>
      <c r="K40" s="2"/>
      <c r="L40" s="2"/>
      <c r="M40" s="2"/>
      <c r="N40" s="2"/>
    </row>
    <row r="41" spans="1:14" s="7" customFormat="1" x14ac:dyDescent="0.3">
      <c r="A41" s="24" t="s">
        <v>25</v>
      </c>
      <c r="B41" s="25">
        <f>SUM(B42:B46)</f>
        <v>1097</v>
      </c>
      <c r="C41" s="25">
        <f>SUM(C42:C46)</f>
        <v>1261</v>
      </c>
      <c r="D41" s="26">
        <f>SUM(D42:D46)</f>
        <v>5220.2000000000007</v>
      </c>
      <c r="E41" s="27"/>
      <c r="F41" s="27"/>
    </row>
    <row r="42" spans="1:14" x14ac:dyDescent="0.3">
      <c r="A42" s="28" t="s">
        <v>26</v>
      </c>
      <c r="B42" s="29">
        <v>90</v>
      </c>
      <c r="C42" s="29">
        <v>78</v>
      </c>
      <c r="D42" s="30">
        <v>1180.3</v>
      </c>
      <c r="E42" s="23"/>
      <c r="F42" s="23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31" t="s">
        <v>27</v>
      </c>
      <c r="B43" s="29">
        <v>208</v>
      </c>
      <c r="C43" s="29">
        <v>210</v>
      </c>
      <c r="D43" s="30">
        <v>391.3</v>
      </c>
      <c r="E43" s="23"/>
      <c r="F43" s="23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8" t="s">
        <v>28</v>
      </c>
      <c r="B44" s="29">
        <v>149</v>
      </c>
      <c r="C44" s="29">
        <v>191</v>
      </c>
      <c r="D44" s="32">
        <v>1425.7</v>
      </c>
      <c r="E44" s="33"/>
      <c r="F44" s="33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8" t="s">
        <v>29</v>
      </c>
      <c r="B45" s="29">
        <v>527</v>
      </c>
      <c r="C45" s="29">
        <v>664</v>
      </c>
      <c r="D45" s="30">
        <v>1083.5</v>
      </c>
      <c r="E45" s="23"/>
      <c r="F45" s="23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8" t="s">
        <v>30</v>
      </c>
      <c r="B46" s="29">
        <v>123</v>
      </c>
      <c r="C46" s="29">
        <v>118</v>
      </c>
      <c r="D46" s="30">
        <v>1139.4000000000001</v>
      </c>
      <c r="E46" s="23"/>
      <c r="F46" s="23"/>
      <c r="G46" s="2"/>
      <c r="H46" s="2"/>
      <c r="I46" s="2"/>
      <c r="J46" s="2"/>
      <c r="K46" s="2"/>
      <c r="L46" s="2"/>
      <c r="M46" s="2"/>
      <c r="N46" s="2"/>
    </row>
    <row r="47" spans="1:14" s="7" customFormat="1" x14ac:dyDescent="0.3">
      <c r="A47" s="34" t="s">
        <v>31</v>
      </c>
      <c r="B47" s="35">
        <v>103</v>
      </c>
      <c r="C47" s="35">
        <v>124</v>
      </c>
      <c r="D47" s="36">
        <v>764.8</v>
      </c>
      <c r="E47" s="27"/>
      <c r="F47" s="27"/>
    </row>
    <row r="48" spans="1:14" s="7" customFormat="1" x14ac:dyDescent="0.3">
      <c r="A48" s="37" t="s">
        <v>32</v>
      </c>
      <c r="B48" s="25">
        <f>SUM(B49:B54)</f>
        <v>203</v>
      </c>
      <c r="C48" s="25">
        <f t="shared" ref="C48:D48" si="0">SUM(C49:C54)</f>
        <v>215</v>
      </c>
      <c r="D48" s="25">
        <f t="shared" si="0"/>
        <v>1533.2</v>
      </c>
      <c r="E48" s="27"/>
      <c r="F48" s="27"/>
    </row>
    <row r="49" spans="1:14" s="7" customFormat="1" hidden="1" outlineLevel="1" x14ac:dyDescent="0.3">
      <c r="A49" s="31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4" s="7" customFormat="1" hidden="1" outlineLevel="1" x14ac:dyDescent="0.3">
      <c r="A50" s="31" t="s">
        <v>34</v>
      </c>
      <c r="B50" s="38">
        <v>0</v>
      </c>
      <c r="C50" s="38">
        <v>0</v>
      </c>
      <c r="D50" s="38">
        <v>0</v>
      </c>
      <c r="E50" s="27"/>
      <c r="F50" s="27"/>
    </row>
    <row r="51" spans="1:14" s="7" customFormat="1" collapsed="1" x14ac:dyDescent="0.3">
      <c r="A51" s="31" t="s">
        <v>35</v>
      </c>
      <c r="B51" s="29">
        <v>59</v>
      </c>
      <c r="C51" s="29">
        <v>56</v>
      </c>
      <c r="D51" s="30">
        <v>430</v>
      </c>
      <c r="E51" s="27"/>
      <c r="F51" s="27"/>
    </row>
    <row r="52" spans="1:14" x14ac:dyDescent="0.3">
      <c r="A52" s="31" t="s">
        <v>36</v>
      </c>
      <c r="B52" s="29">
        <v>73</v>
      </c>
      <c r="C52" s="29">
        <v>85</v>
      </c>
      <c r="D52" s="30">
        <v>681</v>
      </c>
      <c r="E52" s="23"/>
      <c r="F52" s="23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31" t="s">
        <v>37</v>
      </c>
      <c r="B53" s="29">
        <v>71</v>
      </c>
      <c r="C53" s="29">
        <v>74</v>
      </c>
      <c r="D53" s="30">
        <v>422.2</v>
      </c>
      <c r="E53" s="23"/>
      <c r="F53" s="23"/>
      <c r="G53" s="2"/>
      <c r="H53" s="2"/>
      <c r="I53" s="2"/>
      <c r="J53" s="2"/>
      <c r="K53" s="2"/>
      <c r="L53" s="2"/>
      <c r="M53" s="2"/>
      <c r="N53" s="2"/>
    </row>
    <row r="54" spans="1:14" hidden="1" outlineLevel="1" x14ac:dyDescent="0.3">
      <c r="A54" s="31" t="s">
        <v>38</v>
      </c>
      <c r="B54" s="39">
        <v>0</v>
      </c>
      <c r="C54" s="39">
        <v>0</v>
      </c>
      <c r="D54" s="40">
        <v>0</v>
      </c>
      <c r="E54" s="23"/>
      <c r="F54" s="23"/>
      <c r="G54" s="2"/>
      <c r="H54" s="2"/>
      <c r="I54" s="2"/>
      <c r="J54" s="2"/>
      <c r="K54" s="2"/>
      <c r="L54" s="2"/>
      <c r="M54" s="2"/>
      <c r="N54" s="2"/>
    </row>
    <row r="55" spans="1:14" s="7" customFormat="1" collapsed="1" x14ac:dyDescent="0.3">
      <c r="A55" s="37" t="s">
        <v>39</v>
      </c>
      <c r="B55" s="41">
        <f>SUM(B56+B57+B58)</f>
        <v>3022</v>
      </c>
      <c r="C55" s="41">
        <f>SUM(C56+C57+C58)</f>
        <v>3140</v>
      </c>
      <c r="D55" s="42">
        <f>SUM(D56+D57+D58)</f>
        <v>8480.2999999999993</v>
      </c>
      <c r="E55" s="27"/>
      <c r="F55" s="27"/>
    </row>
    <row r="56" spans="1:14" x14ac:dyDescent="0.3">
      <c r="A56" s="28" t="s">
        <v>40</v>
      </c>
      <c r="B56" s="29">
        <v>1790</v>
      </c>
      <c r="C56" s="29">
        <v>1612</v>
      </c>
      <c r="D56" s="30">
        <v>3943.3</v>
      </c>
      <c r="E56" s="23"/>
      <c r="F56" s="23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8" t="s">
        <v>41</v>
      </c>
      <c r="B57" s="29">
        <v>876</v>
      </c>
      <c r="C57" s="29">
        <v>1179</v>
      </c>
      <c r="D57" s="30">
        <v>3305.5</v>
      </c>
      <c r="E57" s="23"/>
      <c r="F57" s="23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43" t="s">
        <v>42</v>
      </c>
      <c r="B58" s="39">
        <v>356</v>
      </c>
      <c r="C58" s="39">
        <v>349</v>
      </c>
      <c r="D58" s="40">
        <v>1231.5</v>
      </c>
      <c r="E58" s="23"/>
      <c r="F58" s="23"/>
      <c r="G58" s="2"/>
      <c r="H58" s="2"/>
      <c r="I58" s="2"/>
      <c r="J58" s="2"/>
      <c r="K58" s="2"/>
      <c r="L58" s="2"/>
      <c r="M58" s="2"/>
      <c r="N58" s="2"/>
    </row>
    <row r="59" spans="1:14" ht="16.8" thickBot="1" x14ac:dyDescent="0.35">
      <c r="A59" s="44" t="s">
        <v>43</v>
      </c>
      <c r="B59" s="45">
        <f>SUM(B41+B47+B55+B48)</f>
        <v>4425</v>
      </c>
      <c r="C59" s="45">
        <f t="shared" ref="C59:D59" si="1">SUM(C41+C47+C55+C48)</f>
        <v>4740</v>
      </c>
      <c r="D59" s="46">
        <f t="shared" si="1"/>
        <v>15998.5</v>
      </c>
      <c r="E59" s="23"/>
      <c r="F59" s="23"/>
      <c r="G59" s="2"/>
      <c r="H59" s="2"/>
      <c r="I59" s="2"/>
      <c r="J59" s="2"/>
      <c r="K59" s="2" t="s">
        <v>44</v>
      </c>
      <c r="L59" s="2"/>
      <c r="M59" s="2"/>
      <c r="N59" s="2"/>
    </row>
    <row r="60" spans="1:14" ht="16.8" thickTop="1" x14ac:dyDescent="0.3">
      <c r="A60" s="44"/>
      <c r="B60" s="47"/>
      <c r="C60" s="47"/>
      <c r="D60" s="48"/>
      <c r="E60" s="23"/>
      <c r="F60" s="23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44"/>
      <c r="B61" s="47"/>
      <c r="C61" s="47"/>
      <c r="D61" s="48"/>
      <c r="E61" s="23"/>
      <c r="F61" s="23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44"/>
      <c r="B62" s="47"/>
      <c r="C62" s="47"/>
      <c r="D62" s="48"/>
      <c r="E62" s="23"/>
      <c r="F62" s="23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44"/>
      <c r="B63" s="47"/>
      <c r="C63" s="47"/>
      <c r="D63" s="48"/>
      <c r="E63" s="23"/>
      <c r="F63" s="23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44"/>
      <c r="B64" s="47"/>
      <c r="C64" s="47"/>
      <c r="D64" s="48"/>
      <c r="E64" s="23"/>
      <c r="F64" s="23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44"/>
      <c r="B65" s="47"/>
      <c r="C65" s="47"/>
      <c r="D65" s="48"/>
      <c r="E65" s="23"/>
      <c r="F65" s="23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44"/>
      <c r="B66" s="47"/>
      <c r="C66" s="47"/>
      <c r="D66" s="48"/>
      <c r="E66" s="23"/>
      <c r="F66" s="23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44"/>
      <c r="B67" s="47"/>
      <c r="C67" s="47"/>
      <c r="D67" s="48"/>
      <c r="E67" s="23"/>
      <c r="F67" s="23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44"/>
      <c r="B68" s="47"/>
      <c r="C68" s="47"/>
      <c r="D68" s="48"/>
      <c r="E68" s="23"/>
      <c r="F68" s="23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44"/>
      <c r="B69" s="47"/>
      <c r="C69" s="47"/>
      <c r="D69" s="48"/>
      <c r="E69" s="23"/>
      <c r="F69" s="23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44"/>
      <c r="B70" s="47"/>
      <c r="C70" s="47"/>
      <c r="D70" s="48"/>
      <c r="E70" s="23"/>
      <c r="F70" s="23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44"/>
      <c r="B71" s="47"/>
      <c r="C71" s="47"/>
      <c r="D71" s="48"/>
      <c r="E71" s="23"/>
      <c r="F71" s="23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44"/>
      <c r="B72" s="47"/>
      <c r="C72" s="47"/>
      <c r="D72" s="48"/>
      <c r="E72" s="23"/>
      <c r="F72" s="23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44"/>
      <c r="B73" s="47"/>
      <c r="C73" s="47"/>
      <c r="D73" s="48"/>
      <c r="E73" s="23"/>
      <c r="F73" s="23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44"/>
      <c r="B74" s="47"/>
      <c r="C74" s="47"/>
      <c r="D74" s="48"/>
      <c r="E74" s="23"/>
      <c r="F74" s="23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44"/>
      <c r="B75" s="47"/>
      <c r="C75" s="47"/>
      <c r="D75" s="48"/>
      <c r="E75" s="23"/>
      <c r="F75" s="23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44"/>
      <c r="B76" s="47"/>
      <c r="C76" s="47"/>
      <c r="D76" s="48"/>
      <c r="E76" s="23"/>
      <c r="F76" s="23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44"/>
      <c r="B77" s="47"/>
      <c r="C77" s="47"/>
      <c r="D77" s="48"/>
      <c r="E77" s="23"/>
      <c r="F77" s="23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44"/>
      <c r="B78" s="47"/>
      <c r="C78" s="47"/>
      <c r="D78" s="48"/>
      <c r="E78" s="23"/>
      <c r="F78" s="23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44"/>
      <c r="B79" s="47"/>
      <c r="C79" s="47"/>
      <c r="D79" s="48"/>
      <c r="E79" s="23"/>
      <c r="F79" s="23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44"/>
      <c r="B80" s="47"/>
      <c r="C80" s="47"/>
      <c r="D80" s="48"/>
      <c r="E80" s="23"/>
      <c r="F80" s="23"/>
      <c r="G80" s="2"/>
      <c r="H80" s="2"/>
      <c r="I80" s="2"/>
      <c r="J80" s="2"/>
      <c r="K80" s="2"/>
      <c r="L80" s="2"/>
      <c r="M80" s="2"/>
      <c r="N80" s="2"/>
    </row>
    <row r="81" spans="1:20" x14ac:dyDescent="0.3">
      <c r="A81" s="44"/>
      <c r="B81" s="47"/>
      <c r="C81" s="47"/>
      <c r="D81" s="48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B82" s="49"/>
      <c r="C82" s="49"/>
      <c r="D82" s="23"/>
      <c r="E82" s="23"/>
      <c r="F82" s="23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18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609</v>
      </c>
      <c r="C85" s="55">
        <v>368</v>
      </c>
      <c r="D85" s="55">
        <v>72</v>
      </c>
      <c r="E85" s="55">
        <v>42</v>
      </c>
      <c r="F85" s="55">
        <v>11</v>
      </c>
      <c r="G85" s="55">
        <v>28</v>
      </c>
      <c r="H85" s="55">
        <v>38</v>
      </c>
      <c r="I85" s="55">
        <v>28</v>
      </c>
      <c r="J85" s="55">
        <v>22</v>
      </c>
      <c r="K85" s="55">
        <v>0</v>
      </c>
      <c r="L85" s="55">
        <v>0</v>
      </c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57</v>
      </c>
      <c r="B86" s="59">
        <f>SUM(C86:N86)</f>
        <v>71</v>
      </c>
      <c r="C86" s="59">
        <v>50</v>
      </c>
      <c r="D86" s="59">
        <v>9</v>
      </c>
      <c r="E86" s="59">
        <v>7</v>
      </c>
      <c r="F86" s="59">
        <v>1</v>
      </c>
      <c r="G86" s="59">
        <v>1</v>
      </c>
      <c r="H86" s="59">
        <v>1</v>
      </c>
      <c r="I86" s="59">
        <v>1</v>
      </c>
      <c r="J86" s="59">
        <v>1</v>
      </c>
      <c r="K86" s="59">
        <v>0</v>
      </c>
      <c r="L86" s="59">
        <v>0</v>
      </c>
      <c r="O86" s="51"/>
      <c r="P86" s="60"/>
      <c r="Q86" s="60"/>
      <c r="R86" s="60"/>
      <c r="S86" s="60"/>
      <c r="T86" s="60"/>
    </row>
    <row r="87" spans="1:20" x14ac:dyDescent="0.3">
      <c r="A87" s="31" t="s">
        <v>27</v>
      </c>
      <c r="B87" s="59">
        <f>SUM(C87:N87)</f>
        <v>193</v>
      </c>
      <c r="C87" s="59">
        <v>163</v>
      </c>
      <c r="D87" s="59">
        <v>25</v>
      </c>
      <c r="E87" s="59">
        <v>5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58</v>
      </c>
      <c r="B88" s="59">
        <f>SUM(C88:N88)</f>
        <v>246</v>
      </c>
      <c r="C88" s="59">
        <v>81</v>
      </c>
      <c r="D88" s="59">
        <v>29</v>
      </c>
      <c r="E88" s="59">
        <v>24</v>
      </c>
      <c r="F88" s="59">
        <v>7</v>
      </c>
      <c r="G88" s="59">
        <v>23</v>
      </c>
      <c r="H88" s="59">
        <v>35</v>
      </c>
      <c r="I88" s="59">
        <v>26</v>
      </c>
      <c r="J88" s="59">
        <v>21</v>
      </c>
      <c r="K88" s="59">
        <v>0</v>
      </c>
      <c r="L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59</v>
      </c>
      <c r="B89" s="59">
        <f t="shared" ref="B89:B99" si="2">SUM(C89:N89)</f>
        <v>76</v>
      </c>
      <c r="C89" s="59">
        <v>58</v>
      </c>
      <c r="D89" s="59">
        <v>4</v>
      </c>
      <c r="E89" s="59">
        <v>4</v>
      </c>
      <c r="F89" s="59">
        <v>3</v>
      </c>
      <c r="G89" s="59">
        <v>4</v>
      </c>
      <c r="H89" s="59">
        <v>2</v>
      </c>
      <c r="I89" s="59">
        <v>1</v>
      </c>
      <c r="J89" s="59">
        <v>0</v>
      </c>
      <c r="K89" s="59">
        <v>0</v>
      </c>
      <c r="L89" s="59">
        <v>0</v>
      </c>
      <c r="O89" s="51"/>
      <c r="P89" s="60"/>
      <c r="Q89" s="60"/>
      <c r="R89" s="60"/>
      <c r="S89" s="60"/>
      <c r="T89" s="60"/>
    </row>
    <row r="90" spans="1:20" x14ac:dyDescent="0.3">
      <c r="A90" s="58" t="s">
        <v>30</v>
      </c>
      <c r="B90" s="59">
        <f t="shared" si="2"/>
        <v>23</v>
      </c>
      <c r="C90" s="59">
        <v>16</v>
      </c>
      <c r="D90" s="59">
        <v>5</v>
      </c>
      <c r="E90" s="59">
        <v>2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O90" s="51"/>
      <c r="P90" s="60"/>
      <c r="Q90" s="60"/>
      <c r="R90" s="60"/>
      <c r="S90" s="60"/>
      <c r="T90" s="60"/>
    </row>
    <row r="91" spans="1:20" s="7" customFormat="1" x14ac:dyDescent="0.3">
      <c r="A91" s="34" t="s">
        <v>60</v>
      </c>
      <c r="B91" s="61">
        <f>SUM(C91:O91)</f>
        <v>111</v>
      </c>
      <c r="C91" s="61">
        <v>57</v>
      </c>
      <c r="D91" s="61">
        <v>29</v>
      </c>
      <c r="E91" s="61">
        <v>13</v>
      </c>
      <c r="F91" s="61">
        <v>5</v>
      </c>
      <c r="G91" s="61">
        <v>4</v>
      </c>
      <c r="H91" s="61">
        <v>1</v>
      </c>
      <c r="I91" s="61">
        <v>1</v>
      </c>
      <c r="J91" s="61">
        <v>0</v>
      </c>
      <c r="K91" s="61">
        <v>1</v>
      </c>
      <c r="L91" s="61">
        <v>0</v>
      </c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32</v>
      </c>
      <c r="B92" s="63">
        <f>SUM(C92:O92)</f>
        <v>58</v>
      </c>
      <c r="C92" s="63">
        <v>45</v>
      </c>
      <c r="D92" s="63">
        <v>2</v>
      </c>
      <c r="E92" s="63">
        <v>5</v>
      </c>
      <c r="F92" s="63">
        <v>2</v>
      </c>
      <c r="G92" s="63">
        <v>1</v>
      </c>
      <c r="H92" s="63">
        <v>0</v>
      </c>
      <c r="I92" s="63">
        <v>0</v>
      </c>
      <c r="J92" s="63">
        <v>1</v>
      </c>
      <c r="K92" s="63">
        <v>2</v>
      </c>
      <c r="L92" s="63">
        <v>0</v>
      </c>
      <c r="M92" s="51"/>
      <c r="N92" s="51"/>
      <c r="O92" s="51"/>
      <c r="P92" s="62"/>
      <c r="Q92" s="62"/>
      <c r="R92" s="62"/>
      <c r="S92" s="62"/>
      <c r="T92" s="62"/>
    </row>
    <row r="93" spans="1:20" s="7" customFormat="1" x14ac:dyDescent="0.3">
      <c r="A93" s="31" t="s">
        <v>35</v>
      </c>
      <c r="B93" s="59">
        <f t="shared" si="2"/>
        <v>27</v>
      </c>
      <c r="C93" s="59">
        <v>17</v>
      </c>
      <c r="D93" s="59">
        <v>1</v>
      </c>
      <c r="E93" s="59">
        <v>5</v>
      </c>
      <c r="F93" s="59">
        <v>0</v>
      </c>
      <c r="G93" s="59">
        <v>1</v>
      </c>
      <c r="H93" s="59">
        <v>0</v>
      </c>
      <c r="I93" s="59">
        <v>0</v>
      </c>
      <c r="J93" s="59">
        <v>1</v>
      </c>
      <c r="K93" s="59">
        <v>2</v>
      </c>
      <c r="L93" s="59">
        <v>0</v>
      </c>
      <c r="M93" s="51"/>
      <c r="N93" s="51"/>
      <c r="O93" s="51"/>
      <c r="P93" s="62"/>
      <c r="Q93" s="62"/>
      <c r="R93" s="62"/>
      <c r="S93" s="62"/>
      <c r="T93" s="62"/>
    </row>
    <row r="94" spans="1:20" x14ac:dyDescent="0.3">
      <c r="A94" s="31" t="s">
        <v>36</v>
      </c>
      <c r="B94" s="59">
        <f t="shared" si="2"/>
        <v>21</v>
      </c>
      <c r="C94" s="59">
        <v>18</v>
      </c>
      <c r="D94" s="59">
        <v>1</v>
      </c>
      <c r="E94" s="59">
        <v>0</v>
      </c>
      <c r="F94" s="59">
        <v>2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O94" s="51"/>
      <c r="P94" s="60"/>
      <c r="Q94" s="60"/>
      <c r="R94" s="60"/>
      <c r="S94" s="60"/>
      <c r="T94" s="60"/>
    </row>
    <row r="95" spans="1:20" x14ac:dyDescent="0.3">
      <c r="A95" s="31" t="s">
        <v>37</v>
      </c>
      <c r="B95" s="59">
        <f t="shared" si="2"/>
        <v>10</v>
      </c>
      <c r="C95" s="59">
        <v>10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O95" s="51"/>
      <c r="P95" s="60"/>
      <c r="Q95" s="60"/>
      <c r="R95" s="60"/>
      <c r="S95" s="60"/>
      <c r="T95" s="60"/>
    </row>
    <row r="96" spans="1:20" s="7" customFormat="1" x14ac:dyDescent="0.3">
      <c r="A96" s="37" t="s">
        <v>39</v>
      </c>
      <c r="B96" s="63">
        <f>SUM(C96:O96)</f>
        <v>3305</v>
      </c>
      <c r="C96" s="63">
        <v>1727</v>
      </c>
      <c r="D96" s="63">
        <v>767</v>
      </c>
      <c r="E96" s="63">
        <v>475</v>
      </c>
      <c r="F96" s="63">
        <v>228</v>
      </c>
      <c r="G96" s="63">
        <v>51</v>
      </c>
      <c r="H96" s="63">
        <v>19</v>
      </c>
      <c r="I96" s="63">
        <v>10</v>
      </c>
      <c r="J96" s="63">
        <v>16</v>
      </c>
      <c r="K96" s="63">
        <v>10</v>
      </c>
      <c r="L96" s="63">
        <v>2</v>
      </c>
      <c r="M96" s="51"/>
      <c r="N96" s="51"/>
      <c r="O96" s="51"/>
      <c r="P96" s="62"/>
      <c r="Q96" s="62"/>
      <c r="R96" s="62"/>
      <c r="S96" s="62"/>
      <c r="T96" s="62"/>
    </row>
    <row r="97" spans="1:20" x14ac:dyDescent="0.3">
      <c r="A97" s="28" t="s">
        <v>40</v>
      </c>
      <c r="B97" s="59">
        <f t="shared" si="2"/>
        <v>2647</v>
      </c>
      <c r="C97" s="59">
        <v>1327</v>
      </c>
      <c r="D97" s="59">
        <v>677</v>
      </c>
      <c r="E97" s="59">
        <v>420</v>
      </c>
      <c r="F97" s="59">
        <v>176</v>
      </c>
      <c r="G97" s="59">
        <v>17</v>
      </c>
      <c r="H97" s="59">
        <v>5</v>
      </c>
      <c r="I97" s="59">
        <v>6</v>
      </c>
      <c r="J97" s="59">
        <v>8</v>
      </c>
      <c r="K97" s="59">
        <v>9</v>
      </c>
      <c r="L97" s="59">
        <v>2</v>
      </c>
      <c r="O97" s="51"/>
      <c r="P97" s="60"/>
      <c r="Q97" s="60"/>
      <c r="R97" s="60"/>
      <c r="S97" s="60"/>
      <c r="T97" s="60"/>
    </row>
    <row r="98" spans="1:20" x14ac:dyDescent="0.3">
      <c r="A98" s="28" t="s">
        <v>61</v>
      </c>
      <c r="B98" s="59">
        <f t="shared" si="2"/>
        <v>346</v>
      </c>
      <c r="C98" s="59">
        <v>271</v>
      </c>
      <c r="D98" s="59">
        <v>39</v>
      </c>
      <c r="E98" s="59">
        <v>20</v>
      </c>
      <c r="F98" s="59">
        <v>8</v>
      </c>
      <c r="G98" s="59">
        <v>4</v>
      </c>
      <c r="H98" s="59">
        <v>0</v>
      </c>
      <c r="I98" s="59">
        <v>1</v>
      </c>
      <c r="J98" s="59">
        <v>3</v>
      </c>
      <c r="K98" s="59">
        <v>0</v>
      </c>
      <c r="L98" s="59">
        <v>0</v>
      </c>
      <c r="O98" s="51"/>
      <c r="P98" s="60"/>
      <c r="Q98" s="60"/>
      <c r="R98" s="60"/>
      <c r="S98" s="60"/>
      <c r="T98" s="60"/>
    </row>
    <row r="99" spans="1:20" x14ac:dyDescent="0.3">
      <c r="A99" s="43" t="s">
        <v>62</v>
      </c>
      <c r="B99" s="59">
        <f t="shared" si="2"/>
        <v>312</v>
      </c>
      <c r="C99" s="59">
        <v>129</v>
      </c>
      <c r="D99" s="59">
        <v>51</v>
      </c>
      <c r="E99" s="59">
        <v>35</v>
      </c>
      <c r="F99" s="59">
        <v>44</v>
      </c>
      <c r="G99" s="59">
        <v>30</v>
      </c>
      <c r="H99" s="59">
        <v>14</v>
      </c>
      <c r="I99" s="59">
        <v>3</v>
      </c>
      <c r="J99" s="59">
        <v>5</v>
      </c>
      <c r="K99" s="59">
        <v>1</v>
      </c>
      <c r="L99" s="59">
        <v>0</v>
      </c>
      <c r="O99" s="51"/>
      <c r="P99" s="60"/>
      <c r="Q99" s="60"/>
      <c r="R99" s="60"/>
      <c r="S99" s="60"/>
      <c r="T99" s="60"/>
    </row>
    <row r="100" spans="1:20" s="7" customFormat="1" ht="16.8" thickBot="1" x14ac:dyDescent="0.35">
      <c r="A100" s="44" t="s">
        <v>46</v>
      </c>
      <c r="B100" s="64">
        <f>SUM(B85+B91+B92+B96)</f>
        <v>4083</v>
      </c>
      <c r="C100" s="64">
        <f t="shared" ref="C100:O100" si="3">SUM(C85+C91+C92+C96)</f>
        <v>2197</v>
      </c>
      <c r="D100" s="64">
        <f t="shared" si="3"/>
        <v>870</v>
      </c>
      <c r="E100" s="64">
        <f t="shared" si="3"/>
        <v>535</v>
      </c>
      <c r="F100" s="64">
        <f t="shared" si="3"/>
        <v>246</v>
      </c>
      <c r="G100" s="64">
        <f t="shared" si="3"/>
        <v>84</v>
      </c>
      <c r="H100" s="64">
        <f t="shared" si="3"/>
        <v>58</v>
      </c>
      <c r="I100" s="64">
        <f t="shared" si="3"/>
        <v>39</v>
      </c>
      <c r="J100" s="64">
        <f t="shared" si="3"/>
        <v>39</v>
      </c>
      <c r="K100" s="64">
        <f t="shared" si="3"/>
        <v>13</v>
      </c>
      <c r="L100" s="64">
        <f t="shared" si="3"/>
        <v>2</v>
      </c>
      <c r="M100" s="51"/>
      <c r="N100" s="51"/>
      <c r="O100" s="51"/>
      <c r="P100" s="62"/>
      <c r="Q100" s="62"/>
      <c r="R100" s="62"/>
      <c r="S100" s="62"/>
      <c r="T100" s="62"/>
    </row>
    <row r="101" spans="1:20" s="7" customFormat="1" ht="16.8" thickTop="1" x14ac:dyDescent="0.3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51"/>
      <c r="O101" s="51"/>
      <c r="P101" s="44"/>
      <c r="Q101" s="62"/>
      <c r="R101" s="62"/>
      <c r="S101" s="62"/>
      <c r="T101" s="62"/>
    </row>
    <row r="102" spans="1:20" s="7" customFormat="1" x14ac:dyDescent="0.3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51"/>
      <c r="O102" s="44"/>
      <c r="P102" s="44"/>
    </row>
    <row r="103" spans="1:20" s="7" customFormat="1" x14ac:dyDescent="0.3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51"/>
      <c r="O103" s="44"/>
      <c r="P103" s="44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s="7" customFormat="1" x14ac:dyDescent="0.3">
      <c r="A121" s="44"/>
      <c r="B121" s="65"/>
      <c r="C121" s="65"/>
      <c r="D121" s="65"/>
      <c r="E121" s="65"/>
      <c r="F121" s="65"/>
      <c r="G121" s="65"/>
      <c r="H121" s="65"/>
      <c r="N121" s="51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x14ac:dyDescent="0.3">
      <c r="A124" s="66" t="s">
        <v>63</v>
      </c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B125" s="67"/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ht="16.8" thickBot="1" x14ac:dyDescent="0.35">
      <c r="A126" s="68" t="s">
        <v>64</v>
      </c>
      <c r="B126" s="69" t="s">
        <v>65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70" t="s">
        <v>25</v>
      </c>
      <c r="B127" s="71">
        <f>SUM(B128:B132)</f>
        <v>30</v>
      </c>
      <c r="D127" s="5"/>
      <c r="E127" s="5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57</v>
      </c>
      <c r="B128" s="72">
        <v>0</v>
      </c>
      <c r="D128" s="5"/>
      <c r="E128" s="73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66</v>
      </c>
      <c r="B129" s="72">
        <v>6</v>
      </c>
      <c r="D129" s="5"/>
      <c r="E129" s="73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58</v>
      </c>
      <c r="B130" s="72">
        <v>11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58" t="s">
        <v>59</v>
      </c>
      <c r="B131" s="72">
        <v>13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58" t="s">
        <v>30</v>
      </c>
      <c r="B132" s="74"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75" t="s">
        <v>31</v>
      </c>
      <c r="B133" s="76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77" t="s">
        <v>32</v>
      </c>
      <c r="B134" s="71">
        <f>SUM(B135:B137)</f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31" t="s">
        <v>35</v>
      </c>
      <c r="B135" s="78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31" t="s">
        <v>36</v>
      </c>
      <c r="B136" s="78"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79" t="s">
        <v>37</v>
      </c>
      <c r="B137" s="80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81" t="s">
        <v>39</v>
      </c>
      <c r="B138" s="71">
        <f>SUM(B139:B141)</f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28" t="s">
        <v>40</v>
      </c>
      <c r="B139" s="72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x14ac:dyDescent="0.3">
      <c r="A140" s="28" t="s">
        <v>61</v>
      </c>
      <c r="B140" s="82"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x14ac:dyDescent="0.3">
      <c r="A141" s="43" t="s">
        <v>62</v>
      </c>
      <c r="B141" s="74">
        <v>0</v>
      </c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ht="16.8" thickBot="1" x14ac:dyDescent="0.35">
      <c r="A142" s="83" t="s">
        <v>46</v>
      </c>
      <c r="B142" s="84">
        <f>SUM(B127+B133+B134+B138)</f>
        <v>30</v>
      </c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ht="16.8" thickTop="1" x14ac:dyDescent="0.3">
      <c r="A143" s="83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3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3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3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3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3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3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3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3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3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3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3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3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3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3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3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3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3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3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A162" s="83"/>
      <c r="B162" s="65"/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A163" s="83"/>
      <c r="B163" s="65"/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D164" s="5"/>
      <c r="E164" s="5"/>
      <c r="F164" s="5"/>
      <c r="G164" s="2"/>
      <c r="H164" s="2"/>
      <c r="I164" s="2"/>
      <c r="J164" s="2"/>
      <c r="K164" s="2"/>
      <c r="L164" s="2"/>
      <c r="M164" s="2"/>
    </row>
    <row r="165" spans="1:13" x14ac:dyDescent="0.3">
      <c r="D165" s="5"/>
      <c r="E165" s="5"/>
      <c r="F165" s="5"/>
      <c r="G165" s="2"/>
      <c r="H165" s="2"/>
      <c r="I165" s="2"/>
      <c r="J165" s="2"/>
      <c r="K165" s="2"/>
      <c r="L165" s="2"/>
      <c r="M165" s="2"/>
    </row>
    <row r="166" spans="1:13" x14ac:dyDescent="0.3">
      <c r="A166" s="18" t="s">
        <v>67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6.8" thickBot="1" x14ac:dyDescent="0.35"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91" customFormat="1" ht="17.25" customHeight="1" x14ac:dyDescent="0.3">
      <c r="A168" s="85" t="s">
        <v>68</v>
      </c>
      <c r="B168" s="86" t="s">
        <v>69</v>
      </c>
      <c r="C168" s="86" t="s">
        <v>70</v>
      </c>
      <c r="D168" s="86" t="s">
        <v>71</v>
      </c>
      <c r="E168" s="87" t="s">
        <v>72</v>
      </c>
      <c r="F168" s="86" t="s">
        <v>73</v>
      </c>
      <c r="G168" s="86" t="s">
        <v>74</v>
      </c>
      <c r="H168" s="88" t="s">
        <v>75</v>
      </c>
      <c r="I168" s="89" t="s">
        <v>76</v>
      </c>
      <c r="J168" s="90" t="s">
        <v>77</v>
      </c>
      <c r="K168" s="86" t="s">
        <v>78</v>
      </c>
    </row>
    <row r="169" spans="1:13" s="91" customFormat="1" ht="16.8" thickBot="1" x14ac:dyDescent="0.35">
      <c r="A169" s="92"/>
      <c r="B169" s="93"/>
      <c r="C169" s="93"/>
      <c r="D169" s="93"/>
      <c r="E169" s="93"/>
      <c r="F169" s="93"/>
      <c r="G169" s="93"/>
      <c r="H169" s="94"/>
      <c r="I169" s="95"/>
      <c r="J169" s="96"/>
      <c r="K169" s="93"/>
    </row>
    <row r="170" spans="1:13" x14ac:dyDescent="0.3">
      <c r="A170" s="24" t="s">
        <v>25</v>
      </c>
      <c r="B170" s="55">
        <f t="shared" ref="B170:K170" si="4">SUM(B171:B175)</f>
        <v>60</v>
      </c>
      <c r="C170" s="55">
        <f t="shared" si="4"/>
        <v>133</v>
      </c>
      <c r="D170" s="55">
        <f t="shared" si="4"/>
        <v>78</v>
      </c>
      <c r="E170" s="55">
        <f t="shared" si="4"/>
        <v>64</v>
      </c>
      <c r="F170" s="55">
        <f t="shared" si="4"/>
        <v>44</v>
      </c>
      <c r="G170" s="55">
        <f t="shared" si="4"/>
        <v>40</v>
      </c>
      <c r="H170" s="55">
        <f t="shared" si="4"/>
        <v>224</v>
      </c>
      <c r="I170" s="55">
        <f t="shared" si="4"/>
        <v>86</v>
      </c>
      <c r="J170" s="55">
        <f t="shared" si="4"/>
        <v>6</v>
      </c>
      <c r="K170" s="97">
        <f t="shared" si="4"/>
        <v>1096</v>
      </c>
      <c r="L170" s="2"/>
      <c r="M170" s="2"/>
    </row>
    <row r="171" spans="1:13" x14ac:dyDescent="0.3">
      <c r="A171" s="28" t="s">
        <v>26</v>
      </c>
      <c r="B171" s="98">
        <v>0</v>
      </c>
      <c r="C171" s="99">
        <v>5</v>
      </c>
      <c r="D171" s="98">
        <v>4</v>
      </c>
      <c r="E171" s="99">
        <v>1</v>
      </c>
      <c r="F171" s="98">
        <v>1</v>
      </c>
      <c r="G171" s="99">
        <v>1</v>
      </c>
      <c r="H171" s="98">
        <v>13</v>
      </c>
      <c r="I171" s="99">
        <v>11</v>
      </c>
      <c r="J171" s="98">
        <v>4</v>
      </c>
      <c r="K171" s="100">
        <v>90</v>
      </c>
      <c r="L171" s="2"/>
      <c r="M171" s="2"/>
    </row>
    <row r="172" spans="1:13" x14ac:dyDescent="0.3">
      <c r="A172" s="58" t="s">
        <v>66</v>
      </c>
      <c r="B172" s="99">
        <v>0</v>
      </c>
      <c r="C172" s="99">
        <v>2</v>
      </c>
      <c r="D172" s="98">
        <v>6</v>
      </c>
      <c r="E172" s="99">
        <v>4</v>
      </c>
      <c r="F172" s="98">
        <v>1</v>
      </c>
      <c r="G172" s="99">
        <v>1</v>
      </c>
      <c r="H172" s="98">
        <v>18</v>
      </c>
      <c r="I172" s="99">
        <v>12</v>
      </c>
      <c r="J172" s="98">
        <v>1</v>
      </c>
      <c r="K172" s="100">
        <v>208</v>
      </c>
      <c r="L172" s="2"/>
      <c r="M172" s="2"/>
    </row>
    <row r="173" spans="1:13" x14ac:dyDescent="0.3">
      <c r="A173" s="28" t="s">
        <v>58</v>
      </c>
      <c r="B173" s="98">
        <v>3</v>
      </c>
      <c r="C173" s="99">
        <v>13</v>
      </c>
      <c r="D173" s="98">
        <v>5</v>
      </c>
      <c r="E173" s="99">
        <v>10</v>
      </c>
      <c r="F173" s="98">
        <v>4</v>
      </c>
      <c r="G173" s="99">
        <v>3</v>
      </c>
      <c r="H173" s="98">
        <v>23</v>
      </c>
      <c r="I173" s="99">
        <v>10</v>
      </c>
      <c r="J173" s="98">
        <v>1</v>
      </c>
      <c r="K173" s="100">
        <v>149</v>
      </c>
      <c r="L173" s="2"/>
      <c r="M173" s="2"/>
    </row>
    <row r="174" spans="1:13" x14ac:dyDescent="0.3">
      <c r="A174" s="28" t="s">
        <v>29</v>
      </c>
      <c r="B174" s="98">
        <v>20</v>
      </c>
      <c r="C174" s="99">
        <v>76</v>
      </c>
      <c r="D174" s="98">
        <v>55</v>
      </c>
      <c r="E174" s="99">
        <v>45</v>
      </c>
      <c r="F174" s="98">
        <v>36</v>
      </c>
      <c r="G174" s="99">
        <v>31</v>
      </c>
      <c r="H174" s="98">
        <v>157</v>
      </c>
      <c r="I174" s="99">
        <v>50</v>
      </c>
      <c r="J174" s="98">
        <v>0</v>
      </c>
      <c r="K174" s="100">
        <v>526</v>
      </c>
      <c r="L174" s="2"/>
      <c r="M174" s="2"/>
    </row>
    <row r="175" spans="1:13" ht="16.8" thickBot="1" x14ac:dyDescent="0.35">
      <c r="A175" s="101" t="s">
        <v>79</v>
      </c>
      <c r="B175" s="102">
        <v>37</v>
      </c>
      <c r="C175" s="103">
        <v>37</v>
      </c>
      <c r="D175" s="102">
        <v>8</v>
      </c>
      <c r="E175" s="103">
        <v>4</v>
      </c>
      <c r="F175" s="102">
        <v>2</v>
      </c>
      <c r="G175" s="103">
        <v>4</v>
      </c>
      <c r="H175" s="102">
        <v>13</v>
      </c>
      <c r="I175" s="103">
        <v>3</v>
      </c>
      <c r="J175" s="102">
        <v>0</v>
      </c>
      <c r="K175" s="104">
        <v>123</v>
      </c>
      <c r="L175" s="2"/>
      <c r="M175" s="2"/>
    </row>
    <row r="176" spans="1:13" ht="16.8" thickBot="1" x14ac:dyDescent="0.35">
      <c r="A176" s="105" t="s">
        <v>60</v>
      </c>
      <c r="B176" s="106">
        <v>11</v>
      </c>
      <c r="C176" s="106">
        <v>7</v>
      </c>
      <c r="D176" s="106">
        <v>1</v>
      </c>
      <c r="E176" s="106">
        <v>0</v>
      </c>
      <c r="F176" s="106">
        <v>2</v>
      </c>
      <c r="G176" s="106">
        <v>2</v>
      </c>
      <c r="H176" s="106">
        <v>15</v>
      </c>
      <c r="I176" s="106">
        <v>5</v>
      </c>
      <c r="J176" s="106">
        <v>0</v>
      </c>
      <c r="K176" s="107">
        <v>100</v>
      </c>
      <c r="L176" s="2"/>
      <c r="M176" s="2"/>
    </row>
    <row r="177" spans="1:13" x14ac:dyDescent="0.3">
      <c r="A177" s="24" t="s">
        <v>32</v>
      </c>
      <c r="B177" s="55">
        <f>SUM(B178:B180)</f>
        <v>41</v>
      </c>
      <c r="C177" s="55">
        <f t="shared" ref="C177:K177" si="5">SUM(C178:C180)</f>
        <v>25</v>
      </c>
      <c r="D177" s="55">
        <f t="shared" si="5"/>
        <v>13</v>
      </c>
      <c r="E177" s="55">
        <f t="shared" si="5"/>
        <v>23</v>
      </c>
      <c r="F177" s="55">
        <f t="shared" si="5"/>
        <v>10</v>
      </c>
      <c r="G177" s="55">
        <f t="shared" si="5"/>
        <v>12</v>
      </c>
      <c r="H177" s="55">
        <f t="shared" si="5"/>
        <v>26</v>
      </c>
      <c r="I177" s="55">
        <f t="shared" si="5"/>
        <v>8</v>
      </c>
      <c r="J177" s="55">
        <f t="shared" si="5"/>
        <v>0</v>
      </c>
      <c r="K177" s="97">
        <f t="shared" si="5"/>
        <v>203</v>
      </c>
      <c r="L177" s="2"/>
      <c r="M177" s="2"/>
    </row>
    <row r="178" spans="1:13" x14ac:dyDescent="0.3">
      <c r="A178" s="31" t="s">
        <v>35</v>
      </c>
      <c r="B178" s="108">
        <v>9</v>
      </c>
      <c r="C178" s="59">
        <v>7</v>
      </c>
      <c r="D178" s="108">
        <v>5</v>
      </c>
      <c r="E178" s="59">
        <v>4</v>
      </c>
      <c r="F178" s="108">
        <v>3</v>
      </c>
      <c r="G178" s="59">
        <v>3</v>
      </c>
      <c r="H178" s="108">
        <v>10</v>
      </c>
      <c r="I178" s="59">
        <v>1</v>
      </c>
      <c r="J178" s="108">
        <v>0</v>
      </c>
      <c r="K178" s="109">
        <v>59</v>
      </c>
      <c r="L178" s="2"/>
      <c r="M178" s="2"/>
    </row>
    <row r="179" spans="1:13" x14ac:dyDescent="0.3">
      <c r="A179" s="31" t="s">
        <v>36</v>
      </c>
      <c r="B179" s="98">
        <v>25</v>
      </c>
      <c r="C179" s="99">
        <v>11</v>
      </c>
      <c r="D179" s="98">
        <v>3</v>
      </c>
      <c r="E179" s="99">
        <v>6</v>
      </c>
      <c r="F179" s="98">
        <v>0</v>
      </c>
      <c r="G179" s="99">
        <v>3</v>
      </c>
      <c r="H179" s="98">
        <v>2</v>
      </c>
      <c r="I179" s="99">
        <v>5</v>
      </c>
      <c r="J179" s="98">
        <v>0</v>
      </c>
      <c r="K179" s="100">
        <v>73</v>
      </c>
      <c r="L179" s="2"/>
      <c r="M179" s="2"/>
    </row>
    <row r="180" spans="1:13" ht="16.8" thickBot="1" x14ac:dyDescent="0.35">
      <c r="A180" s="110" t="s">
        <v>37</v>
      </c>
      <c r="B180" s="98">
        <v>7</v>
      </c>
      <c r="C180" s="111">
        <v>7</v>
      </c>
      <c r="D180" s="98">
        <v>5</v>
      </c>
      <c r="E180" s="111">
        <v>13</v>
      </c>
      <c r="F180" s="98">
        <v>7</v>
      </c>
      <c r="G180" s="111">
        <v>6</v>
      </c>
      <c r="H180" s="98">
        <v>14</v>
      </c>
      <c r="I180" s="111">
        <v>2</v>
      </c>
      <c r="J180" s="98">
        <v>0</v>
      </c>
      <c r="K180" s="112">
        <v>71</v>
      </c>
      <c r="L180" s="2"/>
      <c r="M180" s="2"/>
    </row>
    <row r="181" spans="1:13" x14ac:dyDescent="0.3">
      <c r="A181" s="81" t="s">
        <v>39</v>
      </c>
      <c r="B181" s="55">
        <f>SUM(B182:B183)</f>
        <v>236</v>
      </c>
      <c r="C181" s="55">
        <f t="shared" ref="C181:K181" si="6">SUM(C182:C183)</f>
        <v>196</v>
      </c>
      <c r="D181" s="55">
        <f t="shared" si="6"/>
        <v>102</v>
      </c>
      <c r="E181" s="55">
        <f t="shared" si="6"/>
        <v>93</v>
      </c>
      <c r="F181" s="55">
        <f t="shared" si="6"/>
        <v>91</v>
      </c>
      <c r="G181" s="55">
        <f t="shared" si="6"/>
        <v>66</v>
      </c>
      <c r="H181" s="55">
        <f t="shared" si="6"/>
        <v>352</v>
      </c>
      <c r="I181" s="55">
        <f t="shared" si="6"/>
        <v>170</v>
      </c>
      <c r="J181" s="55">
        <f t="shared" si="6"/>
        <v>2</v>
      </c>
      <c r="K181" s="97">
        <f t="shared" si="6"/>
        <v>3021</v>
      </c>
      <c r="L181" s="2"/>
      <c r="M181" s="2"/>
    </row>
    <row r="182" spans="1:13" x14ac:dyDescent="0.3">
      <c r="A182" s="58" t="s">
        <v>40</v>
      </c>
      <c r="B182" s="99">
        <v>99</v>
      </c>
      <c r="C182" s="98">
        <v>71</v>
      </c>
      <c r="D182" s="99">
        <v>31</v>
      </c>
      <c r="E182" s="98">
        <v>22</v>
      </c>
      <c r="F182" s="99">
        <v>13</v>
      </c>
      <c r="G182" s="98">
        <v>13</v>
      </c>
      <c r="H182" s="99">
        <v>131</v>
      </c>
      <c r="I182" s="98">
        <v>86</v>
      </c>
      <c r="J182" s="99">
        <v>1</v>
      </c>
      <c r="K182" s="100">
        <v>1789</v>
      </c>
      <c r="L182" s="2"/>
      <c r="M182" s="2"/>
    </row>
    <row r="183" spans="1:13" x14ac:dyDescent="0.3">
      <c r="A183" s="58" t="s">
        <v>80</v>
      </c>
      <c r="B183" s="59">
        <f>SUM(B184:B185)</f>
        <v>137</v>
      </c>
      <c r="C183" s="59">
        <f t="shared" ref="C183:K183" si="7">SUM(C184:C185)</f>
        <v>125</v>
      </c>
      <c r="D183" s="59">
        <f t="shared" si="7"/>
        <v>71</v>
      </c>
      <c r="E183" s="59">
        <f t="shared" si="7"/>
        <v>71</v>
      </c>
      <c r="F183" s="59">
        <f t="shared" si="7"/>
        <v>78</v>
      </c>
      <c r="G183" s="59">
        <f t="shared" si="7"/>
        <v>53</v>
      </c>
      <c r="H183" s="59">
        <f t="shared" si="7"/>
        <v>221</v>
      </c>
      <c r="I183" s="59">
        <f t="shared" si="7"/>
        <v>84</v>
      </c>
      <c r="J183" s="59">
        <f t="shared" si="7"/>
        <v>1</v>
      </c>
      <c r="K183" s="109">
        <f t="shared" si="7"/>
        <v>1232</v>
      </c>
      <c r="L183" s="2"/>
      <c r="M183" s="2"/>
    </row>
    <row r="184" spans="1:13" x14ac:dyDescent="0.3">
      <c r="A184" s="113" t="s">
        <v>41</v>
      </c>
      <c r="B184" s="59">
        <v>42</v>
      </c>
      <c r="C184" s="108">
        <v>80</v>
      </c>
      <c r="D184" s="59">
        <v>58</v>
      </c>
      <c r="E184" s="108">
        <v>55</v>
      </c>
      <c r="F184" s="59">
        <v>65</v>
      </c>
      <c r="G184" s="108">
        <v>41</v>
      </c>
      <c r="H184" s="59">
        <v>194</v>
      </c>
      <c r="I184" s="108">
        <v>76</v>
      </c>
      <c r="J184" s="59">
        <v>1</v>
      </c>
      <c r="K184" s="109">
        <v>876</v>
      </c>
      <c r="L184" s="2"/>
      <c r="M184" s="2"/>
    </row>
    <row r="185" spans="1:13" ht="16.8" thickBot="1" x14ac:dyDescent="0.35">
      <c r="A185" s="114" t="s">
        <v>42</v>
      </c>
      <c r="B185" s="115">
        <v>95</v>
      </c>
      <c r="C185" s="116">
        <v>45</v>
      </c>
      <c r="D185" s="115">
        <v>13</v>
      </c>
      <c r="E185" s="116">
        <v>16</v>
      </c>
      <c r="F185" s="115">
        <v>13</v>
      </c>
      <c r="G185" s="116">
        <v>12</v>
      </c>
      <c r="H185" s="115">
        <v>27</v>
      </c>
      <c r="I185" s="116">
        <v>8</v>
      </c>
      <c r="J185" s="115">
        <v>0</v>
      </c>
      <c r="K185" s="117">
        <v>356</v>
      </c>
      <c r="L185" s="2"/>
      <c r="M185" s="2"/>
    </row>
    <row r="186" spans="1:13" ht="16.8" thickBot="1" x14ac:dyDescent="0.35">
      <c r="A186" s="44" t="s">
        <v>81</v>
      </c>
      <c r="B186" s="118">
        <f>SUM(B170+B176+B177+B181)</f>
        <v>348</v>
      </c>
      <c r="C186" s="118">
        <f t="shared" ref="C186:K186" si="8">SUM(C170+C176+C177+C181)</f>
        <v>361</v>
      </c>
      <c r="D186" s="118">
        <f t="shared" si="8"/>
        <v>194</v>
      </c>
      <c r="E186" s="118">
        <f t="shared" si="8"/>
        <v>180</v>
      </c>
      <c r="F186" s="118">
        <f t="shared" si="8"/>
        <v>147</v>
      </c>
      <c r="G186" s="118">
        <f t="shared" si="8"/>
        <v>120</v>
      </c>
      <c r="H186" s="118">
        <f t="shared" si="8"/>
        <v>617</v>
      </c>
      <c r="I186" s="118">
        <f t="shared" si="8"/>
        <v>269</v>
      </c>
      <c r="J186" s="118">
        <f t="shared" si="8"/>
        <v>8</v>
      </c>
      <c r="K186" s="118">
        <f t="shared" si="8"/>
        <v>4420</v>
      </c>
      <c r="L186" s="2"/>
      <c r="M186" s="2"/>
    </row>
    <row r="187" spans="1:13" ht="16.8" thickTop="1" x14ac:dyDescent="0.3">
      <c r="A187" s="44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2"/>
      <c r="M187" s="2"/>
    </row>
    <row r="188" spans="1:13" x14ac:dyDescent="0.3">
      <c r="A188" s="44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2"/>
      <c r="M188" s="2"/>
    </row>
    <row r="189" spans="1:13" x14ac:dyDescent="0.3">
      <c r="A189" s="119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119"/>
      <c r="B190" s="108"/>
      <c r="C190" s="108"/>
      <c r="D190" s="108"/>
      <c r="E190" s="108"/>
      <c r="F190" s="108"/>
      <c r="G190" s="108"/>
      <c r="H190" s="108"/>
      <c r="I190" s="108"/>
      <c r="J190" s="108"/>
      <c r="K190" s="108"/>
      <c r="L190" s="2"/>
      <c r="M190" s="2"/>
    </row>
    <row r="191" spans="1:13" x14ac:dyDescent="0.3">
      <c r="A191" s="119"/>
      <c r="B191" s="120"/>
      <c r="C191" s="120"/>
      <c r="D191" s="120"/>
      <c r="E191" s="120"/>
      <c r="F191" s="120"/>
      <c r="G191" s="120"/>
      <c r="H191" s="120"/>
      <c r="I191" s="120"/>
      <c r="J191" s="120"/>
      <c r="K191" s="120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A204" s="44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2"/>
      <c r="M204" s="2"/>
    </row>
    <row r="205" spans="1:13" x14ac:dyDescent="0.3">
      <c r="A205" s="4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2"/>
      <c r="M205" s="2"/>
    </row>
    <row r="206" spans="1:13" x14ac:dyDescent="0.3">
      <c r="A206" s="4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2"/>
      <c r="M206" s="2"/>
    </row>
    <row r="207" spans="1:13" x14ac:dyDescent="0.3">
      <c r="D207" s="5"/>
      <c r="E207" s="5"/>
      <c r="F207" s="5"/>
      <c r="G207" s="2"/>
      <c r="H207" s="2"/>
      <c r="I207" s="2"/>
      <c r="J207" s="2"/>
      <c r="K207" s="2"/>
      <c r="L207" s="2"/>
      <c r="M207" s="2"/>
    </row>
    <row r="208" spans="1:13" x14ac:dyDescent="0.3">
      <c r="D208" s="5"/>
      <c r="E208" s="5"/>
      <c r="F208" s="5"/>
      <c r="G208" s="2"/>
      <c r="H208" s="2"/>
      <c r="I208" s="2"/>
      <c r="J208" s="2"/>
      <c r="K208" s="2"/>
      <c r="L208" s="2"/>
      <c r="M208" s="2"/>
    </row>
    <row r="209" spans="1:13" x14ac:dyDescent="0.3">
      <c r="A209" s="18" t="s">
        <v>82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6.8" thickBot="1" x14ac:dyDescent="0.35"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7.25" customHeight="1" x14ac:dyDescent="0.3">
      <c r="A211" s="85" t="s">
        <v>83</v>
      </c>
      <c r="B211" s="86" t="s">
        <v>84</v>
      </c>
      <c r="C211" s="121" t="s">
        <v>85</v>
      </c>
      <c r="D211" s="121" t="s">
        <v>86</v>
      </c>
      <c r="E211" s="121" t="s">
        <v>87</v>
      </c>
      <c r="F211" s="121" t="s">
        <v>88</v>
      </c>
      <c r="G211" s="121" t="s">
        <v>89</v>
      </c>
      <c r="H211" s="121" t="s">
        <v>90</v>
      </c>
      <c r="I211" s="121" t="s">
        <v>91</v>
      </c>
      <c r="J211" s="122" t="s">
        <v>92</v>
      </c>
      <c r="K211" s="86" t="s">
        <v>93</v>
      </c>
      <c r="L211" s="86" t="s">
        <v>94</v>
      </c>
      <c r="M211" s="86" t="s">
        <v>95</v>
      </c>
    </row>
    <row r="212" spans="1:13" ht="16.8" thickBot="1" x14ac:dyDescent="0.35">
      <c r="A212" s="92"/>
      <c r="B212" s="93"/>
      <c r="C212" s="123"/>
      <c r="D212" s="123"/>
      <c r="E212" s="123"/>
      <c r="F212" s="123"/>
      <c r="G212" s="123"/>
      <c r="H212" s="123"/>
      <c r="I212" s="123"/>
      <c r="J212" s="124"/>
      <c r="K212" s="93"/>
      <c r="L212" s="93"/>
      <c r="M212" s="93"/>
    </row>
    <row r="213" spans="1:13" x14ac:dyDescent="0.3">
      <c r="A213" s="24" t="s">
        <v>96</v>
      </c>
      <c r="B213" s="125">
        <f>SUM(B214:B218)</f>
        <v>673</v>
      </c>
      <c r="C213" s="125">
        <f t="shared" ref="C213:M213" si="9">SUM(C214:C218)</f>
        <v>26</v>
      </c>
      <c r="D213" s="125">
        <f t="shared" si="9"/>
        <v>5</v>
      </c>
      <c r="E213" s="125">
        <f t="shared" si="9"/>
        <v>6</v>
      </c>
      <c r="F213" s="125">
        <f t="shared" si="9"/>
        <v>8</v>
      </c>
      <c r="G213" s="125">
        <f t="shared" si="9"/>
        <v>4</v>
      </c>
      <c r="H213" s="125">
        <f t="shared" si="9"/>
        <v>5</v>
      </c>
      <c r="I213" s="125">
        <f t="shared" si="9"/>
        <v>2</v>
      </c>
      <c r="J213" s="125">
        <f t="shared" si="9"/>
        <v>0</v>
      </c>
      <c r="K213" s="125">
        <f t="shared" si="9"/>
        <v>368</v>
      </c>
      <c r="L213" s="125">
        <f t="shared" si="9"/>
        <v>1097</v>
      </c>
      <c r="M213" s="126">
        <f t="shared" si="9"/>
        <v>28</v>
      </c>
    </row>
    <row r="214" spans="1:13" x14ac:dyDescent="0.3">
      <c r="A214" s="28" t="s">
        <v>97</v>
      </c>
      <c r="B214" s="59">
        <v>25</v>
      </c>
      <c r="C214" s="59">
        <v>9</v>
      </c>
      <c r="D214" s="59">
        <v>3</v>
      </c>
      <c r="E214" s="59">
        <v>0</v>
      </c>
      <c r="F214" s="59">
        <v>2</v>
      </c>
      <c r="G214" s="59">
        <v>1</v>
      </c>
      <c r="H214" s="59">
        <v>0</v>
      </c>
      <c r="I214" s="59">
        <v>0</v>
      </c>
      <c r="J214" s="59">
        <v>0</v>
      </c>
      <c r="K214" s="59">
        <v>50</v>
      </c>
      <c r="L214" s="59">
        <v>90</v>
      </c>
      <c r="M214" s="127">
        <v>0</v>
      </c>
    </row>
    <row r="215" spans="1:13" x14ac:dyDescent="0.3">
      <c r="A215" s="58" t="s">
        <v>66</v>
      </c>
      <c r="B215" s="59">
        <v>44</v>
      </c>
      <c r="C215" s="59">
        <v>0</v>
      </c>
      <c r="D215" s="59">
        <v>0</v>
      </c>
      <c r="E215" s="59">
        <v>0</v>
      </c>
      <c r="F215" s="59">
        <v>0</v>
      </c>
      <c r="G215" s="59">
        <v>0</v>
      </c>
      <c r="H215" s="59">
        <v>1</v>
      </c>
      <c r="I215" s="59">
        <v>0</v>
      </c>
      <c r="J215" s="59">
        <v>0</v>
      </c>
      <c r="K215" s="59">
        <v>163</v>
      </c>
      <c r="L215" s="59">
        <v>208</v>
      </c>
      <c r="M215" s="127">
        <v>2</v>
      </c>
    </row>
    <row r="216" spans="1:13" x14ac:dyDescent="0.3">
      <c r="A216" s="28" t="s">
        <v>98</v>
      </c>
      <c r="B216" s="59">
        <v>60</v>
      </c>
      <c r="C216" s="59">
        <v>3</v>
      </c>
      <c r="D216" s="59">
        <v>1</v>
      </c>
      <c r="E216" s="59">
        <v>2</v>
      </c>
      <c r="F216" s="59">
        <v>1</v>
      </c>
      <c r="G216" s="59">
        <v>0</v>
      </c>
      <c r="H216" s="59">
        <v>1</v>
      </c>
      <c r="I216" s="59">
        <v>0</v>
      </c>
      <c r="J216" s="59">
        <v>0</v>
      </c>
      <c r="K216" s="59">
        <v>81</v>
      </c>
      <c r="L216" s="59">
        <v>149</v>
      </c>
      <c r="M216" s="127">
        <v>2</v>
      </c>
    </row>
    <row r="217" spans="1:13" x14ac:dyDescent="0.3">
      <c r="A217" s="28" t="s">
        <v>29</v>
      </c>
      <c r="B217" s="59">
        <v>453</v>
      </c>
      <c r="C217" s="59">
        <v>5</v>
      </c>
      <c r="D217" s="59">
        <v>1</v>
      </c>
      <c r="E217" s="59">
        <v>2</v>
      </c>
      <c r="F217" s="59">
        <v>3</v>
      </c>
      <c r="G217" s="59">
        <v>2</v>
      </c>
      <c r="H217" s="59">
        <v>3</v>
      </c>
      <c r="I217" s="59">
        <v>0</v>
      </c>
      <c r="J217" s="59">
        <v>0</v>
      </c>
      <c r="K217" s="59">
        <v>58</v>
      </c>
      <c r="L217" s="59">
        <v>527</v>
      </c>
      <c r="M217" s="127">
        <v>23</v>
      </c>
    </row>
    <row r="218" spans="1:13" ht="16.8" thickBot="1" x14ac:dyDescent="0.35">
      <c r="A218" s="28" t="s">
        <v>99</v>
      </c>
      <c r="B218" s="59">
        <v>91</v>
      </c>
      <c r="C218" s="59">
        <v>9</v>
      </c>
      <c r="D218" s="59">
        <v>0</v>
      </c>
      <c r="E218" s="59">
        <v>2</v>
      </c>
      <c r="F218" s="59">
        <v>2</v>
      </c>
      <c r="G218" s="59">
        <v>1</v>
      </c>
      <c r="H218" s="59">
        <v>0</v>
      </c>
      <c r="I218" s="59">
        <v>2</v>
      </c>
      <c r="J218" s="59">
        <v>0</v>
      </c>
      <c r="K218" s="59">
        <v>16</v>
      </c>
      <c r="L218" s="59">
        <v>123</v>
      </c>
      <c r="M218" s="127">
        <v>1</v>
      </c>
    </row>
    <row r="219" spans="1:13" ht="16.8" thickBot="1" x14ac:dyDescent="0.35">
      <c r="A219" s="105" t="s">
        <v>100</v>
      </c>
      <c r="B219" s="128">
        <v>42</v>
      </c>
      <c r="C219" s="128">
        <v>2</v>
      </c>
      <c r="D219" s="128">
        <v>1</v>
      </c>
      <c r="E219" s="128">
        <v>1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57</v>
      </c>
      <c r="L219" s="128">
        <v>103</v>
      </c>
      <c r="M219" s="129">
        <v>0</v>
      </c>
    </row>
    <row r="220" spans="1:13" x14ac:dyDescent="0.3">
      <c r="A220" s="24" t="s">
        <v>32</v>
      </c>
      <c r="B220" s="125">
        <f>SUM(B221:B223)</f>
        <v>148</v>
      </c>
      <c r="C220" s="125">
        <f t="shared" ref="C220:M220" si="10">SUM(C221:C223)</f>
        <v>3</v>
      </c>
      <c r="D220" s="125">
        <f t="shared" si="10"/>
        <v>0</v>
      </c>
      <c r="E220" s="125">
        <f t="shared" si="10"/>
        <v>2</v>
      </c>
      <c r="F220" s="125">
        <f t="shared" si="10"/>
        <v>2</v>
      </c>
      <c r="G220" s="125">
        <f t="shared" si="10"/>
        <v>0</v>
      </c>
      <c r="H220" s="125">
        <f t="shared" si="10"/>
        <v>2</v>
      </c>
      <c r="I220" s="125">
        <f t="shared" si="10"/>
        <v>1</v>
      </c>
      <c r="J220" s="125">
        <f t="shared" si="10"/>
        <v>0</v>
      </c>
      <c r="K220" s="125">
        <f t="shared" si="10"/>
        <v>45</v>
      </c>
      <c r="L220" s="125">
        <f t="shared" si="10"/>
        <v>203</v>
      </c>
      <c r="M220" s="126">
        <f t="shared" si="10"/>
        <v>1</v>
      </c>
    </row>
    <row r="221" spans="1:13" x14ac:dyDescent="0.3">
      <c r="A221" s="31" t="s">
        <v>35</v>
      </c>
      <c r="B221" s="130">
        <v>40</v>
      </c>
      <c r="C221" s="130">
        <v>0</v>
      </c>
      <c r="D221" s="130">
        <v>0</v>
      </c>
      <c r="E221" s="130">
        <v>0</v>
      </c>
      <c r="F221" s="130">
        <v>0</v>
      </c>
      <c r="G221" s="130">
        <v>0</v>
      </c>
      <c r="H221" s="130">
        <v>2</v>
      </c>
      <c r="I221" s="130">
        <v>0</v>
      </c>
      <c r="J221" s="130">
        <v>0</v>
      </c>
      <c r="K221" s="130">
        <v>17</v>
      </c>
      <c r="L221" s="130">
        <v>59</v>
      </c>
      <c r="M221" s="131">
        <v>0</v>
      </c>
    </row>
    <row r="222" spans="1:13" x14ac:dyDescent="0.3">
      <c r="A222" s="31" t="s">
        <v>36</v>
      </c>
      <c r="B222" s="130">
        <v>53</v>
      </c>
      <c r="C222" s="130">
        <v>1</v>
      </c>
      <c r="D222" s="130">
        <v>0</v>
      </c>
      <c r="E222" s="130">
        <v>0</v>
      </c>
      <c r="F222" s="130">
        <v>1</v>
      </c>
      <c r="G222" s="130">
        <v>0</v>
      </c>
      <c r="H222" s="130">
        <v>0</v>
      </c>
      <c r="I222" s="130">
        <v>0</v>
      </c>
      <c r="J222" s="130">
        <v>0</v>
      </c>
      <c r="K222" s="130">
        <v>18</v>
      </c>
      <c r="L222" s="130">
        <v>73</v>
      </c>
      <c r="M222" s="131">
        <v>0</v>
      </c>
    </row>
    <row r="223" spans="1:13" ht="16.8" thickBot="1" x14ac:dyDescent="0.35">
      <c r="A223" s="31" t="s">
        <v>37</v>
      </c>
      <c r="B223" s="130">
        <v>55</v>
      </c>
      <c r="C223" s="130">
        <v>2</v>
      </c>
      <c r="D223" s="130">
        <v>0</v>
      </c>
      <c r="E223" s="130">
        <v>2</v>
      </c>
      <c r="F223" s="130">
        <v>1</v>
      </c>
      <c r="G223" s="130">
        <v>0</v>
      </c>
      <c r="H223" s="130">
        <v>0</v>
      </c>
      <c r="I223" s="130">
        <v>1</v>
      </c>
      <c r="J223" s="130">
        <v>0</v>
      </c>
      <c r="K223" s="130">
        <v>10</v>
      </c>
      <c r="L223" s="130">
        <v>71</v>
      </c>
      <c r="M223" s="131">
        <v>1</v>
      </c>
    </row>
    <row r="224" spans="1:13" x14ac:dyDescent="0.3">
      <c r="A224" s="132" t="s">
        <v>101</v>
      </c>
      <c r="B224" s="55">
        <f>SUM(B225:B226)</f>
        <v>1228</v>
      </c>
      <c r="C224" s="55">
        <f t="shared" ref="C224:M224" si="11">SUM(C225:C226)</f>
        <v>17</v>
      </c>
      <c r="D224" s="55">
        <f t="shared" si="11"/>
        <v>11</v>
      </c>
      <c r="E224" s="55">
        <f t="shared" si="11"/>
        <v>15</v>
      </c>
      <c r="F224" s="55">
        <f t="shared" si="11"/>
        <v>6</v>
      </c>
      <c r="G224" s="55">
        <f t="shared" si="11"/>
        <v>4</v>
      </c>
      <c r="H224" s="55">
        <f t="shared" si="11"/>
        <v>8</v>
      </c>
      <c r="I224" s="55">
        <f t="shared" si="11"/>
        <v>6</v>
      </c>
      <c r="J224" s="55">
        <f t="shared" si="11"/>
        <v>0</v>
      </c>
      <c r="K224" s="55">
        <f t="shared" si="11"/>
        <v>1727</v>
      </c>
      <c r="L224" s="55">
        <f t="shared" si="11"/>
        <v>3022</v>
      </c>
      <c r="M224" s="97">
        <f t="shared" si="11"/>
        <v>31</v>
      </c>
    </row>
    <row r="225" spans="1:14" x14ac:dyDescent="0.3">
      <c r="A225" s="133" t="s">
        <v>102</v>
      </c>
      <c r="B225" s="59">
        <v>449</v>
      </c>
      <c r="C225" s="59">
        <v>3</v>
      </c>
      <c r="D225" s="59">
        <v>5</v>
      </c>
      <c r="E225" s="59">
        <v>3</v>
      </c>
      <c r="F225" s="59">
        <v>1</v>
      </c>
      <c r="G225" s="59">
        <v>0</v>
      </c>
      <c r="H225" s="59">
        <v>2</v>
      </c>
      <c r="I225" s="59">
        <v>0</v>
      </c>
      <c r="J225" s="59">
        <v>0</v>
      </c>
      <c r="K225" s="59">
        <v>1327</v>
      </c>
      <c r="L225" s="59">
        <v>1790</v>
      </c>
      <c r="M225" s="127">
        <v>19</v>
      </c>
    </row>
    <row r="226" spans="1:14" x14ac:dyDescent="0.3">
      <c r="A226" s="133" t="s">
        <v>103</v>
      </c>
      <c r="B226" s="59">
        <f>SUM(B227:B228)</f>
        <v>779</v>
      </c>
      <c r="C226" s="59">
        <f t="shared" ref="C226:M226" si="12">SUM(C227:C228)</f>
        <v>14</v>
      </c>
      <c r="D226" s="59">
        <f t="shared" si="12"/>
        <v>6</v>
      </c>
      <c r="E226" s="59">
        <f t="shared" si="12"/>
        <v>12</v>
      </c>
      <c r="F226" s="59">
        <f t="shared" si="12"/>
        <v>5</v>
      </c>
      <c r="G226" s="59">
        <f t="shared" si="12"/>
        <v>4</v>
      </c>
      <c r="H226" s="59">
        <f t="shared" si="12"/>
        <v>6</v>
      </c>
      <c r="I226" s="59">
        <f t="shared" si="12"/>
        <v>6</v>
      </c>
      <c r="J226" s="59">
        <f t="shared" si="12"/>
        <v>0</v>
      </c>
      <c r="K226" s="59">
        <f t="shared" si="12"/>
        <v>400</v>
      </c>
      <c r="L226" s="59">
        <f t="shared" si="12"/>
        <v>1232</v>
      </c>
      <c r="M226" s="109">
        <f t="shared" si="12"/>
        <v>12</v>
      </c>
    </row>
    <row r="227" spans="1:14" x14ac:dyDescent="0.3">
      <c r="A227" s="134" t="s">
        <v>61</v>
      </c>
      <c r="B227" s="59">
        <v>588</v>
      </c>
      <c r="C227" s="59">
        <v>1</v>
      </c>
      <c r="D227" s="59">
        <v>5</v>
      </c>
      <c r="E227" s="59">
        <v>4</v>
      </c>
      <c r="F227" s="59">
        <v>3</v>
      </c>
      <c r="G227" s="59">
        <v>1</v>
      </c>
      <c r="H227" s="59">
        <v>1</v>
      </c>
      <c r="I227" s="59">
        <v>2</v>
      </c>
      <c r="J227" s="59">
        <v>0</v>
      </c>
      <c r="K227" s="59">
        <v>271</v>
      </c>
      <c r="L227" s="59">
        <v>876</v>
      </c>
      <c r="M227" s="127">
        <v>5</v>
      </c>
    </row>
    <row r="228" spans="1:14" ht="16.8" thickBot="1" x14ac:dyDescent="0.35">
      <c r="A228" s="135" t="s">
        <v>104</v>
      </c>
      <c r="B228" s="115">
        <v>191</v>
      </c>
      <c r="C228" s="115">
        <v>13</v>
      </c>
      <c r="D228" s="115">
        <v>1</v>
      </c>
      <c r="E228" s="115">
        <v>8</v>
      </c>
      <c r="F228" s="115">
        <v>2</v>
      </c>
      <c r="G228" s="115">
        <v>3</v>
      </c>
      <c r="H228" s="115">
        <v>5</v>
      </c>
      <c r="I228" s="115">
        <v>4</v>
      </c>
      <c r="J228" s="115">
        <v>0</v>
      </c>
      <c r="K228" s="115">
        <v>129</v>
      </c>
      <c r="L228" s="115">
        <v>356</v>
      </c>
      <c r="M228" s="136">
        <v>7</v>
      </c>
    </row>
    <row r="229" spans="1:14" s="7" customFormat="1" ht="16.8" thickBot="1" x14ac:dyDescent="0.35">
      <c r="A229" s="44" t="s">
        <v>105</v>
      </c>
      <c r="B229" s="118">
        <f>SUM(B213+B219+B220+B224)</f>
        <v>2091</v>
      </c>
      <c r="C229" s="118">
        <f t="shared" ref="C229:M229" si="13">SUM(C213+C219+C220+C224)</f>
        <v>48</v>
      </c>
      <c r="D229" s="118">
        <f t="shared" si="13"/>
        <v>17</v>
      </c>
      <c r="E229" s="118">
        <f t="shared" si="13"/>
        <v>24</v>
      </c>
      <c r="F229" s="118">
        <f t="shared" si="13"/>
        <v>16</v>
      </c>
      <c r="G229" s="118">
        <f t="shared" si="13"/>
        <v>8</v>
      </c>
      <c r="H229" s="118">
        <f t="shared" si="13"/>
        <v>15</v>
      </c>
      <c r="I229" s="118">
        <f t="shared" si="13"/>
        <v>9</v>
      </c>
      <c r="J229" s="118">
        <f t="shared" si="13"/>
        <v>0</v>
      </c>
      <c r="K229" s="118">
        <f t="shared" si="13"/>
        <v>2197</v>
      </c>
      <c r="L229" s="118">
        <f t="shared" si="13"/>
        <v>4425</v>
      </c>
      <c r="M229" s="118">
        <f t="shared" si="13"/>
        <v>60</v>
      </c>
      <c r="N229" s="51"/>
    </row>
    <row r="230" spans="1:14" ht="16.8" thickTop="1" x14ac:dyDescent="0.3"/>
  </sheetData>
  <mergeCells count="26">
    <mergeCell ref="J211:J212"/>
    <mergeCell ref="K211:K212"/>
    <mergeCell ref="L211:L212"/>
    <mergeCell ref="M211:M212"/>
    <mergeCell ref="K168:K169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E168:E169"/>
    <mergeCell ref="F168:F169"/>
    <mergeCell ref="G168:G169"/>
    <mergeCell ref="H168:H169"/>
    <mergeCell ref="I168:I169"/>
    <mergeCell ref="J168:J169"/>
    <mergeCell ref="B7:C7"/>
    <mergeCell ref="B9:D9"/>
    <mergeCell ref="A168:A169"/>
    <mergeCell ref="B168:B169"/>
    <mergeCell ref="C168:C169"/>
    <mergeCell ref="D168:D169"/>
  </mergeCells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9" max="16383" man="1"/>
    <brk id="82" max="16383" man="1"/>
    <brk id="100" max="16383" man="1"/>
    <brk id="123" max="16383" man="1"/>
    <brk id="142" max="16383" man="1"/>
    <brk id="165" max="16383" man="1"/>
    <brk id="186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8"/>
  </cols>
  <sheetData>
    <row r="1" spans="1:1" x14ac:dyDescent="0.3">
      <c r="A1" s="137" t="s">
        <v>106</v>
      </c>
    </row>
    <row r="2" spans="1:1" x14ac:dyDescent="0.3">
      <c r="A2" s="138" t="s">
        <v>107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108</v>
      </c>
    </row>
    <row r="2" spans="1:1" x14ac:dyDescent="0.3">
      <c r="A2" s="51" t="s">
        <v>107</v>
      </c>
    </row>
  </sheetData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2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107</v>
      </c>
    </row>
    <row r="3" spans="1:3" x14ac:dyDescent="0.3">
      <c r="A3" s="139" t="s">
        <v>109</v>
      </c>
      <c r="B3" s="139" t="s">
        <v>110</v>
      </c>
      <c r="C3" s="140" t="s">
        <v>111</v>
      </c>
    </row>
    <row r="4" spans="1:3" x14ac:dyDescent="0.3">
      <c r="A4" s="139" t="s">
        <v>111</v>
      </c>
      <c r="B4" s="139" t="s">
        <v>112</v>
      </c>
      <c r="C4" s="141">
        <v>2091</v>
      </c>
    </row>
    <row r="5" spans="1:3" x14ac:dyDescent="0.3">
      <c r="A5" s="142"/>
      <c r="B5" s="143" t="s">
        <v>113</v>
      </c>
      <c r="C5" s="144">
        <v>48</v>
      </c>
    </row>
    <row r="6" spans="1:3" x14ac:dyDescent="0.3">
      <c r="A6" s="142"/>
      <c r="B6" s="143" t="s">
        <v>114</v>
      </c>
      <c r="C6" s="144">
        <v>17</v>
      </c>
    </row>
    <row r="7" spans="1:3" x14ac:dyDescent="0.3">
      <c r="A7" s="142"/>
      <c r="B7" s="143" t="s">
        <v>115</v>
      </c>
      <c r="C7" s="144">
        <v>24</v>
      </c>
    </row>
    <row r="8" spans="1:3" x14ac:dyDescent="0.3">
      <c r="A8" s="142"/>
      <c r="B8" s="143" t="s">
        <v>116</v>
      </c>
      <c r="C8" s="144">
        <v>16</v>
      </c>
    </row>
    <row r="9" spans="1:3" x14ac:dyDescent="0.3">
      <c r="A9" s="142"/>
      <c r="B9" s="143" t="s">
        <v>117</v>
      </c>
      <c r="C9" s="144">
        <v>8</v>
      </c>
    </row>
    <row r="10" spans="1:3" x14ac:dyDescent="0.3">
      <c r="A10" s="142"/>
      <c r="B10" s="143" t="s">
        <v>118</v>
      </c>
      <c r="C10" s="144">
        <v>0</v>
      </c>
    </row>
    <row r="11" spans="1:3" x14ac:dyDescent="0.3">
      <c r="A11" s="142"/>
      <c r="B11" s="143" t="s">
        <v>119</v>
      </c>
      <c r="C11" s="144">
        <v>4425</v>
      </c>
    </row>
    <row r="12" spans="1:3" x14ac:dyDescent="0.3">
      <c r="A12" s="145"/>
      <c r="B12" s="146" t="s">
        <v>120</v>
      </c>
      <c r="C12" s="147">
        <v>60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8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107</v>
      </c>
    </row>
    <row r="3" spans="1:3" x14ac:dyDescent="0.3">
      <c r="A3" s="139" t="s">
        <v>21</v>
      </c>
      <c r="B3" s="139" t="s">
        <v>110</v>
      </c>
      <c r="C3" s="140" t="s">
        <v>111</v>
      </c>
    </row>
    <row r="4" spans="1:3" x14ac:dyDescent="0.3">
      <c r="A4" s="139" t="s">
        <v>121</v>
      </c>
      <c r="B4" s="139" t="s">
        <v>122</v>
      </c>
      <c r="C4" s="141">
        <v>348</v>
      </c>
    </row>
    <row r="5" spans="1:3" x14ac:dyDescent="0.3">
      <c r="A5" s="142"/>
      <c r="B5" s="143" t="s">
        <v>123</v>
      </c>
      <c r="C5" s="144">
        <v>361</v>
      </c>
    </row>
    <row r="6" spans="1:3" x14ac:dyDescent="0.3">
      <c r="A6" s="142"/>
      <c r="B6" s="143" t="s">
        <v>124</v>
      </c>
      <c r="C6" s="144">
        <v>194</v>
      </c>
    </row>
    <row r="7" spans="1:3" x14ac:dyDescent="0.3">
      <c r="A7" s="142"/>
      <c r="B7" s="143" t="s">
        <v>125</v>
      </c>
      <c r="C7" s="144">
        <v>269</v>
      </c>
    </row>
    <row r="8" spans="1:3" x14ac:dyDescent="0.3">
      <c r="A8" s="145"/>
      <c r="B8" s="146" t="s">
        <v>126</v>
      </c>
      <c r="C8" s="147">
        <v>4420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2018-02-05T11:22:22Z</dcterms:created>
  <dcterms:modified xsi:type="dcterms:W3CDTF">2018-02-05T11:23:32Z</dcterms:modified>
</cp:coreProperties>
</file>