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8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20" r:id="rId6"/>
    <pivotCache cacheId="2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K181" i="1" s="1"/>
  <c r="J183" i="1"/>
  <c r="J181" i="1" s="1"/>
  <c r="I183" i="1"/>
  <c r="H183" i="1"/>
  <c r="G183" i="1"/>
  <c r="G181" i="1" s="1"/>
  <c r="F183" i="1"/>
  <c r="F181" i="1" s="1"/>
  <c r="E183" i="1"/>
  <c r="D183" i="1"/>
  <c r="C183" i="1"/>
  <c r="C181" i="1" s="1"/>
  <c r="B183" i="1"/>
  <c r="B181" i="1" s="1"/>
  <c r="I181" i="1"/>
  <c r="H181" i="1"/>
  <c r="E181" i="1"/>
  <c r="D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42" i="1" s="1"/>
  <c r="B134" i="1"/>
  <c r="B127" i="1"/>
  <c r="M100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100" i="1" s="1"/>
  <c r="B90" i="1"/>
  <c r="B89" i="1"/>
  <c r="B88" i="1"/>
  <c r="B87" i="1"/>
  <c r="B86" i="1"/>
  <c r="B85" i="1"/>
  <c r="B59" i="1"/>
  <c r="D55" i="1"/>
  <c r="C55" i="1"/>
  <c r="B55" i="1"/>
  <c r="D48" i="1"/>
  <c r="C48" i="1"/>
  <c r="B48" i="1"/>
  <c r="D41" i="1"/>
  <c r="D59" i="1" s="1"/>
  <c r="C41" i="1"/>
  <c r="C59" i="1" s="1"/>
  <c r="B41" i="1"/>
</calcChain>
</file>

<file path=xl/sharedStrings.xml><?xml version="1.0" encoding="utf-8"?>
<sst xmlns="http://schemas.openxmlformats.org/spreadsheetml/2006/main" count="182" uniqueCount="119">
  <si>
    <t>香港中文大學</t>
    <phoneticPr fontId="0" type="noConversion"/>
  </si>
  <si>
    <t>執行工作單統計日期﹕</t>
    <phoneticPr fontId="0" type="noConversion"/>
  </si>
  <si>
    <t>04.08.2018</t>
  </si>
  <si>
    <t>物業管理處工作單統計</t>
    <phoneticPr fontId="0" type="noConversion"/>
  </si>
  <si>
    <t>日期 ﹕2018年07月01日 至 2018年07月31日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</si>
  <si>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</si>
  <si>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</si>
  <si>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</si>
  <si>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</si>
  <si>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2018 年 07月份或之未完維修工作單資料:‧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</si>
  <si>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</si>
  <si>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</si>
  <si>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</si>
  <si>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</si>
  <si>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</si>
  <si>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</si>
  <si>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</si>
  <si>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</si>
  <si>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</si>
  <si>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</si>
  <si>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</si>
  <si>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</si>
  <si>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</si>
  <si>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</si>
  <si>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</si>
  <si>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</si>
  <si>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</si>
  <si>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</si>
  <si>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</si>
  <si>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</si>
  <si>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</si>
  <si>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</si>
  <si>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</si>
  <si>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</si>
  <si>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</si>
  <si>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</si>
  <si>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</si>
  <si>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</si>
  <si>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</si>
  <si>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</si>
  <si>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</si>
  <si>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</si>
  <si>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</si>
  <si>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</si>
  <si>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</si>
  <si>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2018 年 07月份或之前未完工作單資料:‧</t>
  </si>
  <si>
    <t>總計</t>
  </si>
  <si>
    <t>Jul-18</t>
  </si>
  <si>
    <t>Jun-18</t>
  </si>
  <si>
    <t>May-18</t>
  </si>
  <si>
    <t>Apr-18</t>
  </si>
  <si>
    <t>Mar-18</t>
  </si>
  <si>
    <t>Feb-18</t>
  </si>
  <si>
    <t>Jan-18</t>
  </si>
  <si>
    <t>Dec-17</t>
  </si>
  <si>
    <t>Nov-17</t>
  </si>
  <si>
    <t>Oct-17</t>
  </si>
  <si>
    <t>Sep-17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</si>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</sst>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0" fillId="2" borderId="0" xfId="0" applyFont="1" applyFill="1"/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2" borderId="0" xfId="2" applyFill="1" applyAlignment="1" applyProtection="1"/>
    <xf numFmtId="0" fontId="5" fillId="0" borderId="0" xfId="2" applyAlignment="1" applyProtection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[2018年07月工作單分析(網頁).xlsx]回應時間Data!樞紐分析表1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318</c:v>
                </c:pt>
                <c:pt idx="1">
                  <c:v>416</c:v>
                </c:pt>
                <c:pt idx="2">
                  <c:v>235</c:v>
                </c:pt>
                <c:pt idx="3">
                  <c:v>314</c:v>
                </c:pt>
                <c:pt idx="4">
                  <c:v>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3-421D-BD31-279072E52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[2018年07月工作單分析(網頁).xlsx]完成工作單Data!樞紐分析表2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2201</c:v>
                </c:pt>
                <c:pt idx="1">
                  <c:v>35</c:v>
                </c:pt>
                <c:pt idx="2">
                  <c:v>21</c:v>
                </c:pt>
                <c:pt idx="3">
                  <c:v>9</c:v>
                </c:pt>
                <c:pt idx="4">
                  <c:v>17</c:v>
                </c:pt>
                <c:pt idx="5">
                  <c:v>12</c:v>
                </c:pt>
                <c:pt idx="6">
                  <c:v>0</c:v>
                </c:pt>
                <c:pt idx="7">
                  <c:v>4450</c:v>
                </c:pt>
                <c:pt idx="8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5-4616-92F0-6904080CD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316.494836689817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26" maxValue="2201"/>
    </cacheField>
    <cacheField name="2天完成工作單" numFmtId="0">
      <sharedItems containsString="0" containsBlank="1" containsNumber="1" containsInteger="1" minValue="0" maxValue="35"/>
    </cacheField>
    <cacheField name="3天完成工作單" numFmtId="0">
      <sharedItems containsString="0" containsBlank="1" containsNumber="1" containsInteger="1" minValue="0" maxValue="21"/>
    </cacheField>
    <cacheField name="4天完成工作單" numFmtId="0">
      <sharedItems containsString="0" containsBlank="1" containsNumber="1" containsInteger="1" minValue="0" maxValue="9"/>
    </cacheField>
    <cacheField name="5天完成工作單" numFmtId="0">
      <sharedItems containsString="0" containsBlank="1" containsNumber="1" containsInteger="1" minValue="0" maxValue="17"/>
    </cacheField>
    <cacheField name="6天完成工作單" numFmtId="0">
      <sharedItems containsString="0" containsBlank="1" containsNumber="1" containsInteger="1" minValue="0" maxValue="12"/>
    </cacheField>
    <cacheField name="7-14 天完成工作單" numFmtId="0">
      <sharedItems containsString="0" containsBlank="1" containsNumber="1" containsInteger="1" minValue="0" maxValue="24"/>
    </cacheField>
    <cacheField name="15-30 天完成工作單" numFmtId="0">
      <sharedItems containsString="0" containsBlank="1" containsNumber="1" containsInteger="1" minValue="0" maxValue="4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12" maxValue="2127"/>
    </cacheField>
    <cacheField name="是期實際施工工作單總數(張) " numFmtId="0">
      <sharedItems containsString="0" containsBlank="1" containsNumber="1" containsInteger="1" minValue="74" maxValue="4450"/>
    </cacheField>
    <cacheField name="是期取消工作單總數" numFmtId="0">
      <sharedItems containsString="0" containsBlank="1" containsNumber="1" containsInteger="1" minValue="0" maxValue="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316.494835300924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318"/>
    </cacheField>
    <cacheField name="翌日施工作單" numFmtId="0">
      <sharedItems containsString="0" containsBlank="1" containsNumber="1" containsInteger="1" minValue="1" maxValue="416"/>
    </cacheField>
    <cacheField name="3 日施工作單" numFmtId="0">
      <sharedItems containsString="0" containsBlank="1" containsNumber="1" containsInteger="1" minValue="4" maxValue="235"/>
    </cacheField>
    <cacheField name="4日施工作單" numFmtId="0">
      <sharedItems containsString="0" containsBlank="1" containsNumber="1" containsInteger="1" minValue="5" maxValue="170"/>
    </cacheField>
    <cacheField name="5日施工作單" numFmtId="0">
      <sharedItems containsString="0" containsBlank="1" containsNumber="1" containsInteger="1" minValue="2" maxValue="147"/>
    </cacheField>
    <cacheField name="6日施工作單" numFmtId="0">
      <sharedItems containsString="0" containsBlank="1" containsNumber="1" containsInteger="1" minValue="1" maxValue="128"/>
    </cacheField>
    <cacheField name="7-14日施工作單" numFmtId="0">
      <sharedItems containsString="0" containsBlank="1" containsNumber="1" containsInteger="1" minValue="8" maxValue="619"/>
    </cacheField>
    <cacheField name="15-30日施工工作單" numFmtId="0">
      <sharedItems containsString="0" containsBlank="1" containsNumber="1" containsInteger="1" minValue="0" maxValue="314"/>
    </cacheField>
    <cacheField name="30日後施工工作單" numFmtId="0">
      <sharedItems containsString="0" containsBlank="1" containsNumber="1" containsInteger="1" minValue="0" maxValue="2"/>
    </cacheField>
    <cacheField name="是期工作單總數(張)" numFmtId="0">
      <sharedItems containsString="0" containsBlank="1" containsNumber="1" containsInteger="1" minValue="74" maxValue="44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660"/>
    <n v="19"/>
    <n v="6"/>
    <n v="5"/>
    <n v="7"/>
    <n v="5"/>
    <n v="10"/>
    <n v="0"/>
    <n v="0"/>
    <n v="456"/>
    <n v="1168"/>
    <n v="29"/>
  </r>
  <r>
    <x v="2"/>
    <n v="26"/>
    <n v="5"/>
    <n v="1"/>
    <n v="1"/>
    <n v="2"/>
    <n v="0"/>
    <n v="1"/>
    <n v="0"/>
    <n v="0"/>
    <n v="73"/>
    <n v="109"/>
    <n v="0"/>
  </r>
  <r>
    <x v="3"/>
    <n v="131"/>
    <n v="0"/>
    <n v="0"/>
    <n v="0"/>
    <n v="0"/>
    <n v="0"/>
    <n v="1"/>
    <n v="0"/>
    <n v="0"/>
    <n v="74"/>
    <n v="206"/>
    <n v="0"/>
  </r>
  <r>
    <x v="4"/>
    <n v="61"/>
    <n v="6"/>
    <n v="3"/>
    <n v="0"/>
    <n v="0"/>
    <n v="2"/>
    <n v="2"/>
    <n v="0"/>
    <n v="0"/>
    <n v="115"/>
    <n v="189"/>
    <n v="2"/>
  </r>
  <r>
    <x v="5"/>
    <n v="348"/>
    <n v="1"/>
    <n v="1"/>
    <n v="4"/>
    <n v="1"/>
    <n v="2"/>
    <n v="6"/>
    <n v="0"/>
    <n v="0"/>
    <n v="181"/>
    <n v="544"/>
    <n v="27"/>
  </r>
  <r>
    <x v="6"/>
    <n v="94"/>
    <n v="7"/>
    <n v="1"/>
    <n v="0"/>
    <n v="4"/>
    <n v="1"/>
    <n v="0"/>
    <n v="0"/>
    <n v="0"/>
    <n v="13"/>
    <n v="120"/>
    <n v="0"/>
  </r>
  <r>
    <x v="7"/>
    <n v="73"/>
    <n v="5"/>
    <n v="0"/>
    <n v="0"/>
    <n v="1"/>
    <n v="1"/>
    <n v="1"/>
    <n v="0"/>
    <n v="0"/>
    <n v="24"/>
    <n v="105"/>
    <n v="0"/>
  </r>
  <r>
    <x v="8"/>
    <n v="180"/>
    <n v="3"/>
    <n v="2"/>
    <n v="1"/>
    <n v="2"/>
    <n v="0"/>
    <n v="4"/>
    <n v="2"/>
    <n v="0"/>
    <n v="41"/>
    <n v="235"/>
    <n v="3"/>
  </r>
  <r>
    <x v="9"/>
    <n v="60"/>
    <n v="0"/>
    <n v="0"/>
    <n v="0"/>
    <n v="0"/>
    <n v="0"/>
    <n v="2"/>
    <n v="1"/>
    <n v="0"/>
    <n v="12"/>
    <n v="75"/>
    <n v="2"/>
  </r>
  <r>
    <x v="10"/>
    <n v="62"/>
    <n v="2"/>
    <n v="2"/>
    <n v="0"/>
    <n v="2"/>
    <n v="0"/>
    <n v="1"/>
    <n v="0"/>
    <n v="0"/>
    <n v="17"/>
    <n v="86"/>
    <n v="0"/>
  </r>
  <r>
    <x v="11"/>
    <n v="58"/>
    <n v="1"/>
    <n v="0"/>
    <n v="1"/>
    <n v="0"/>
    <n v="0"/>
    <n v="1"/>
    <n v="1"/>
    <n v="0"/>
    <n v="12"/>
    <n v="74"/>
    <n v="1"/>
  </r>
  <r>
    <x v="12"/>
    <n v="1288"/>
    <n v="8"/>
    <n v="13"/>
    <n v="3"/>
    <n v="7"/>
    <n v="6"/>
    <n v="9"/>
    <n v="2"/>
    <n v="0"/>
    <n v="1606"/>
    <n v="2942"/>
    <n v="39"/>
  </r>
  <r>
    <x v="13"/>
    <n v="562"/>
    <n v="4"/>
    <n v="4"/>
    <n v="0"/>
    <n v="1"/>
    <n v="1"/>
    <n v="2"/>
    <n v="0"/>
    <n v="0"/>
    <n v="1016"/>
    <n v="1590"/>
    <n v="17"/>
  </r>
  <r>
    <x v="14"/>
    <n v="726"/>
    <n v="4"/>
    <n v="9"/>
    <n v="3"/>
    <n v="6"/>
    <n v="5"/>
    <n v="7"/>
    <n v="2"/>
    <n v="0"/>
    <n v="590"/>
    <n v="1352"/>
    <n v="22"/>
  </r>
  <r>
    <x v="15"/>
    <n v="476"/>
    <n v="0"/>
    <n v="2"/>
    <n v="0"/>
    <n v="0"/>
    <n v="0"/>
    <n v="0"/>
    <n v="1"/>
    <n v="0"/>
    <n v="251"/>
    <n v="730"/>
    <n v="3"/>
  </r>
  <r>
    <x v="16"/>
    <n v="250"/>
    <n v="4"/>
    <n v="7"/>
    <n v="3"/>
    <n v="6"/>
    <n v="5"/>
    <n v="7"/>
    <n v="1"/>
    <n v="0"/>
    <n v="339"/>
    <n v="622"/>
    <n v="19"/>
  </r>
  <r>
    <x v="17"/>
    <n v="2201"/>
    <n v="35"/>
    <n v="21"/>
    <n v="9"/>
    <n v="17"/>
    <n v="12"/>
    <n v="24"/>
    <n v="4"/>
    <n v="0"/>
    <n v="2127"/>
    <n v="4450"/>
    <n v="7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63"/>
    <n v="108"/>
    <n v="68"/>
    <n v="59"/>
    <n v="35"/>
    <n v="47"/>
    <n v="223"/>
    <n v="121"/>
    <n v="2"/>
    <n v="1165"/>
  </r>
  <r>
    <x v="2"/>
    <n v="0"/>
    <n v="1"/>
    <n v="4"/>
    <n v="7"/>
    <n v="4"/>
    <n v="5"/>
    <n v="12"/>
    <n v="3"/>
    <n v="0"/>
    <n v="109"/>
  </r>
  <r>
    <x v="3"/>
    <n v="2"/>
    <n v="4"/>
    <n v="5"/>
    <n v="9"/>
    <n v="2"/>
    <n v="5"/>
    <n v="59"/>
    <n v="44"/>
    <n v="2"/>
    <n v="206"/>
  </r>
  <r>
    <x v="4"/>
    <n v="5"/>
    <n v="16"/>
    <n v="4"/>
    <n v="7"/>
    <n v="5"/>
    <n v="11"/>
    <n v="25"/>
    <n v="15"/>
    <n v="0"/>
    <n v="189"/>
  </r>
  <r>
    <x v="5"/>
    <n v="12"/>
    <n v="62"/>
    <n v="46"/>
    <n v="29"/>
    <n v="17"/>
    <n v="23"/>
    <n v="118"/>
    <n v="59"/>
    <n v="0"/>
    <n v="544"/>
  </r>
  <r>
    <x v="6"/>
    <n v="44"/>
    <n v="25"/>
    <n v="9"/>
    <n v="7"/>
    <n v="7"/>
    <n v="3"/>
    <n v="9"/>
    <n v="0"/>
    <n v="0"/>
    <n v="117"/>
  </r>
  <r>
    <x v="7"/>
    <n v="23"/>
    <n v="13"/>
    <n v="10"/>
    <n v="5"/>
    <n v="7"/>
    <n v="6"/>
    <n v="13"/>
    <n v="4"/>
    <n v="0"/>
    <n v="105"/>
  </r>
  <r>
    <x v="8"/>
    <n v="46"/>
    <n v="30"/>
    <n v="31"/>
    <n v="20"/>
    <n v="22"/>
    <n v="8"/>
    <n v="32"/>
    <n v="5"/>
    <n v="0"/>
    <n v="235"/>
  </r>
  <r>
    <x v="9"/>
    <n v="15"/>
    <n v="7"/>
    <n v="9"/>
    <n v="6"/>
    <n v="4"/>
    <n v="4"/>
    <n v="15"/>
    <n v="3"/>
    <n v="0"/>
    <n v="75"/>
  </r>
  <r>
    <x v="10"/>
    <n v="22"/>
    <n v="12"/>
    <n v="9"/>
    <n v="6"/>
    <n v="8"/>
    <n v="3"/>
    <n v="9"/>
    <n v="0"/>
    <n v="0"/>
    <n v="86"/>
  </r>
  <r>
    <x v="11"/>
    <n v="9"/>
    <n v="11"/>
    <n v="13"/>
    <n v="8"/>
    <n v="10"/>
    <n v="1"/>
    <n v="8"/>
    <n v="2"/>
    <n v="0"/>
    <n v="74"/>
  </r>
  <r>
    <x v="12"/>
    <n v="186"/>
    <n v="265"/>
    <n v="126"/>
    <n v="86"/>
    <n v="83"/>
    <n v="67"/>
    <n v="351"/>
    <n v="184"/>
    <n v="0"/>
    <n v="2941"/>
  </r>
  <r>
    <x v="13"/>
    <n v="76"/>
    <n v="85"/>
    <n v="33"/>
    <n v="23"/>
    <n v="17"/>
    <n v="15"/>
    <n v="217"/>
    <n v="115"/>
    <n v="0"/>
    <n v="1590"/>
  </r>
  <r>
    <x v="14"/>
    <n v="110"/>
    <n v="180"/>
    <n v="93"/>
    <n v="63"/>
    <n v="66"/>
    <n v="52"/>
    <n v="134"/>
    <n v="69"/>
    <n v="0"/>
    <n v="1351"/>
  </r>
  <r>
    <x v="15"/>
    <n v="30"/>
    <n v="98"/>
    <n v="60"/>
    <n v="48"/>
    <n v="53"/>
    <n v="36"/>
    <n v="92"/>
    <n v="63"/>
    <n v="0"/>
    <n v="729"/>
  </r>
  <r>
    <x v="16"/>
    <n v="80"/>
    <n v="82"/>
    <n v="33"/>
    <n v="15"/>
    <n v="13"/>
    <n v="16"/>
    <n v="42"/>
    <n v="6"/>
    <n v="0"/>
    <n v="622"/>
  </r>
  <r>
    <x v="17"/>
    <n v="318"/>
    <n v="416"/>
    <n v="235"/>
    <n v="170"/>
    <n v="147"/>
    <n v="128"/>
    <n v="619"/>
    <n v="314"/>
    <n v="2"/>
    <n v="44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20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21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49" customWidth="1"/>
    <col min="5" max="5" width="10.33203125" style="49" customWidth="1"/>
    <col min="6" max="6" width="9.21875" style="49" customWidth="1"/>
    <col min="7" max="7" width="9" style="49" customWidth="1"/>
    <col min="8" max="8" width="17.77734375" style="49" customWidth="1"/>
    <col min="9" max="9" width="20.6640625" style="49" customWidth="1"/>
    <col min="10" max="10" width="18.33203125" style="49" customWidth="1"/>
    <col min="11" max="11" width="12.44140625" style="49" customWidth="1"/>
    <col min="12" max="12" width="17.33203125" style="49" customWidth="1"/>
    <col min="13" max="13" width="13.21875" style="49" customWidth="1"/>
    <col min="14" max="14" width="14.44140625" style="49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46" t="s">
        <v>7</v>
      </c>
      <c r="C7" s="147"/>
      <c r="D7" s="5"/>
      <c r="E7" s="5"/>
      <c r="F7" s="5"/>
    </row>
    <row r="8" spans="1:7" s="2" customFormat="1" x14ac:dyDescent="0.3">
      <c r="A8" s="11"/>
      <c r="D8" s="5"/>
      <c r="E8" s="5"/>
      <c r="F8" s="5"/>
      <c r="G8" s="12"/>
    </row>
    <row r="9" spans="1:7" s="2" customFormat="1" x14ac:dyDescent="0.3">
      <c r="A9" s="13" t="s">
        <v>8</v>
      </c>
      <c r="B9" s="146" t="s">
        <v>9</v>
      </c>
      <c r="C9" s="147"/>
      <c r="D9" s="147"/>
      <c r="E9" s="5"/>
      <c r="F9" s="5"/>
    </row>
    <row r="10" spans="1:7" s="2" customFormat="1" x14ac:dyDescent="0.3">
      <c r="A10" s="13"/>
      <c r="D10" s="5"/>
      <c r="E10" s="5"/>
      <c r="F10" s="5"/>
    </row>
    <row r="11" spans="1:7" s="2" customFormat="1" x14ac:dyDescent="0.3">
      <c r="A11" s="13" t="s">
        <v>10</v>
      </c>
      <c r="B11" s="14" t="s">
        <v>11</v>
      </c>
      <c r="D11" s="5"/>
      <c r="E11" s="5"/>
      <c r="F11" s="5"/>
    </row>
    <row r="12" spans="1:7" s="2" customFormat="1" x14ac:dyDescent="0.3">
      <c r="A12" s="13"/>
      <c r="D12" s="5"/>
      <c r="E12" s="5"/>
      <c r="F12" s="5"/>
    </row>
    <row r="13" spans="1:7" s="2" customFormat="1" x14ac:dyDescent="0.3">
      <c r="A13" s="13" t="s">
        <v>12</v>
      </c>
      <c r="B13" s="14" t="s">
        <v>13</v>
      </c>
      <c r="D13" s="5"/>
      <c r="E13" s="5"/>
      <c r="F13" s="5"/>
    </row>
    <row r="14" spans="1:7" s="2" customFormat="1" x14ac:dyDescent="0.3">
      <c r="A14" s="13" t="s">
        <v>14</v>
      </c>
      <c r="B14" s="15" t="s">
        <v>15</v>
      </c>
      <c r="D14" s="5"/>
      <c r="E14" s="5"/>
      <c r="F14" s="5"/>
    </row>
    <row r="15" spans="1:7" s="2" customFormat="1" x14ac:dyDescent="0.3">
      <c r="A15" s="13"/>
      <c r="D15" s="5"/>
      <c r="E15" s="5"/>
      <c r="F15" s="5"/>
    </row>
    <row r="16" spans="1:7" s="2" customFormat="1" x14ac:dyDescent="0.3">
      <c r="A16" s="13" t="s">
        <v>16</v>
      </c>
      <c r="B16" s="14" t="s">
        <v>17</v>
      </c>
      <c r="D16" s="5"/>
      <c r="E16" s="5"/>
      <c r="F16" s="5"/>
    </row>
    <row r="17" spans="1:6" s="2" customFormat="1" x14ac:dyDescent="0.3">
      <c r="A17" s="13" t="s">
        <v>18</v>
      </c>
      <c r="B17" s="14" t="s">
        <v>19</v>
      </c>
      <c r="D17" s="5"/>
      <c r="E17" s="5"/>
      <c r="F17" s="5"/>
    </row>
    <row r="18" spans="1:6" s="2" customFormat="1" x14ac:dyDescent="0.3">
      <c r="A18" s="16"/>
      <c r="D18" s="5"/>
      <c r="E18" s="5"/>
      <c r="F18" s="5"/>
    </row>
    <row r="19" spans="1:6" s="2" customFormat="1" x14ac:dyDescent="0.3">
      <c r="A19" s="16"/>
      <c r="D19" s="5"/>
      <c r="E19" s="5"/>
      <c r="F19" s="5"/>
    </row>
    <row r="20" spans="1:6" s="2" customFormat="1" x14ac:dyDescent="0.3">
      <c r="A20" s="16"/>
      <c r="D20" s="5"/>
      <c r="E20" s="5"/>
      <c r="F20" s="5"/>
    </row>
    <row r="21" spans="1:6" s="2" customFormat="1" x14ac:dyDescent="0.3">
      <c r="A21" s="16"/>
      <c r="D21" s="5"/>
      <c r="E21" s="5"/>
      <c r="F21" s="5"/>
    </row>
    <row r="22" spans="1:6" s="2" customFormat="1" x14ac:dyDescent="0.3">
      <c r="A22" s="16"/>
      <c r="D22" s="5"/>
      <c r="E22" s="5"/>
      <c r="F22" s="5"/>
    </row>
    <row r="23" spans="1:6" s="2" customFormat="1" x14ac:dyDescent="0.3">
      <c r="A23" s="16"/>
      <c r="D23" s="5"/>
      <c r="E23" s="5"/>
      <c r="F23" s="5"/>
    </row>
    <row r="24" spans="1:6" s="2" customFormat="1" x14ac:dyDescent="0.3">
      <c r="A24" s="16"/>
      <c r="D24" s="5"/>
      <c r="E24" s="5"/>
      <c r="F24" s="5"/>
    </row>
    <row r="25" spans="1:6" s="2" customFormat="1" x14ac:dyDescent="0.3">
      <c r="A25" s="16"/>
      <c r="D25" s="5"/>
      <c r="E25" s="5"/>
      <c r="F25" s="5"/>
    </row>
    <row r="26" spans="1:6" s="2" customFormat="1" x14ac:dyDescent="0.3">
      <c r="A26" s="16"/>
      <c r="D26" s="5"/>
      <c r="E26" s="5"/>
      <c r="F26" s="5"/>
    </row>
    <row r="27" spans="1:6" s="2" customFormat="1" x14ac:dyDescent="0.3">
      <c r="A27" s="16"/>
      <c r="D27" s="5"/>
      <c r="E27" s="5"/>
      <c r="F27" s="5"/>
    </row>
    <row r="28" spans="1:6" s="2" customFormat="1" x14ac:dyDescent="0.3">
      <c r="A28" s="16"/>
      <c r="D28" s="5"/>
      <c r="E28" s="5"/>
      <c r="F28" s="5"/>
    </row>
    <row r="29" spans="1:6" s="2" customFormat="1" x14ac:dyDescent="0.3">
      <c r="A29" s="16"/>
      <c r="D29" s="5"/>
      <c r="E29" s="5"/>
      <c r="F29" s="5"/>
    </row>
    <row r="30" spans="1:6" s="2" customFormat="1" x14ac:dyDescent="0.3">
      <c r="A30" s="16"/>
      <c r="D30" s="5"/>
      <c r="E30" s="5"/>
      <c r="F30" s="5"/>
    </row>
    <row r="31" spans="1:6" s="2" customFormat="1" x14ac:dyDescent="0.3">
      <c r="A31" s="16"/>
      <c r="D31" s="5"/>
      <c r="E31" s="5"/>
      <c r="F31" s="5"/>
    </row>
    <row r="32" spans="1:6" s="2" customFormat="1" x14ac:dyDescent="0.3">
      <c r="A32" s="16"/>
      <c r="D32" s="5"/>
      <c r="E32" s="5"/>
      <c r="F32" s="5"/>
    </row>
    <row r="33" spans="1:14" x14ac:dyDescent="0.3">
      <c r="A33" s="16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6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6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6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7" t="s">
        <v>21</v>
      </c>
      <c r="B40" s="18" t="s">
        <v>22</v>
      </c>
      <c r="C40" s="19" t="s">
        <v>23</v>
      </c>
      <c r="D40" s="20" t="s">
        <v>24</v>
      </c>
      <c r="E40" s="21"/>
      <c r="F40" s="21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2" t="s">
        <v>25</v>
      </c>
      <c r="B41" s="23">
        <f>SUM(B42:B46)</f>
        <v>1168</v>
      </c>
      <c r="C41" s="23">
        <f>SUM(C42:C46)</f>
        <v>1411</v>
      </c>
      <c r="D41" s="24">
        <f>SUM(D42:D46)</f>
        <v>6371.2999999999993</v>
      </c>
      <c r="E41" s="25"/>
      <c r="F41" s="25"/>
    </row>
    <row r="42" spans="1:14" x14ac:dyDescent="0.3">
      <c r="A42" s="26" t="s">
        <v>26</v>
      </c>
      <c r="B42" s="27">
        <v>109</v>
      </c>
      <c r="C42" s="27">
        <v>121</v>
      </c>
      <c r="D42" s="28">
        <v>1190.7</v>
      </c>
      <c r="E42" s="21"/>
      <c r="F42" s="21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9" t="s">
        <v>27</v>
      </c>
      <c r="B43" s="27">
        <v>206</v>
      </c>
      <c r="C43" s="27">
        <v>243</v>
      </c>
      <c r="D43" s="28">
        <v>488.9</v>
      </c>
      <c r="E43" s="21"/>
      <c r="F43" s="21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6" t="s">
        <v>28</v>
      </c>
      <c r="B44" s="27">
        <v>189</v>
      </c>
      <c r="C44" s="27">
        <v>201</v>
      </c>
      <c r="D44" s="30">
        <v>2027</v>
      </c>
      <c r="E44" s="31"/>
      <c r="F44" s="31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6" t="s">
        <v>29</v>
      </c>
      <c r="B45" s="27">
        <v>544</v>
      </c>
      <c r="C45" s="27">
        <v>716</v>
      </c>
      <c r="D45" s="28">
        <v>1137.5999999999999</v>
      </c>
      <c r="E45" s="21"/>
      <c r="F45" s="21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6" t="s">
        <v>30</v>
      </c>
      <c r="B46" s="27">
        <v>120</v>
      </c>
      <c r="C46" s="27">
        <v>130</v>
      </c>
      <c r="D46" s="28">
        <v>1527.1</v>
      </c>
      <c r="E46" s="21"/>
      <c r="F46" s="21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2" t="s">
        <v>31</v>
      </c>
      <c r="B47" s="33">
        <v>105</v>
      </c>
      <c r="C47" s="33">
        <v>112</v>
      </c>
      <c r="D47" s="34">
        <v>986.9</v>
      </c>
      <c r="E47" s="25"/>
      <c r="F47" s="25"/>
    </row>
    <row r="48" spans="1:14" s="7" customFormat="1" x14ac:dyDescent="0.3">
      <c r="A48" s="35" t="s">
        <v>32</v>
      </c>
      <c r="B48" s="23">
        <f>SUM(B49:B54)</f>
        <v>235</v>
      </c>
      <c r="C48" s="23">
        <f t="shared" ref="C48:D48" si="0">SUM(C49:C54)</f>
        <v>235</v>
      </c>
      <c r="D48" s="23">
        <f t="shared" si="0"/>
        <v>2461.4</v>
      </c>
      <c r="E48" s="25"/>
      <c r="F48" s="25"/>
    </row>
    <row r="49" spans="1:14" s="7" customFormat="1" hidden="1" outlineLevel="1" x14ac:dyDescent="0.3">
      <c r="A49" s="29" t="s">
        <v>33</v>
      </c>
      <c r="B49" s="36">
        <v>0</v>
      </c>
      <c r="C49" s="36">
        <v>0</v>
      </c>
      <c r="D49" s="36">
        <v>0</v>
      </c>
      <c r="E49" s="25"/>
      <c r="F49" s="25"/>
    </row>
    <row r="50" spans="1:14" s="7" customFormat="1" hidden="1" outlineLevel="1" x14ac:dyDescent="0.3">
      <c r="A50" s="29" t="s">
        <v>34</v>
      </c>
      <c r="B50" s="36">
        <v>0</v>
      </c>
      <c r="C50" s="36">
        <v>0</v>
      </c>
      <c r="D50" s="36">
        <v>0</v>
      </c>
      <c r="E50" s="25"/>
      <c r="F50" s="25"/>
    </row>
    <row r="51" spans="1:14" s="7" customFormat="1" collapsed="1" x14ac:dyDescent="0.3">
      <c r="A51" s="29" t="s">
        <v>35</v>
      </c>
      <c r="B51" s="27">
        <v>75</v>
      </c>
      <c r="C51" s="27">
        <v>75</v>
      </c>
      <c r="D51" s="28">
        <v>649.5</v>
      </c>
      <c r="E51" s="25"/>
      <c r="F51" s="25"/>
    </row>
    <row r="52" spans="1:14" x14ac:dyDescent="0.3">
      <c r="A52" s="29" t="s">
        <v>36</v>
      </c>
      <c r="B52" s="27">
        <v>86</v>
      </c>
      <c r="C52" s="27">
        <v>78</v>
      </c>
      <c r="D52" s="28">
        <v>952</v>
      </c>
      <c r="E52" s="21"/>
      <c r="F52" s="21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9" t="s">
        <v>37</v>
      </c>
      <c r="B53" s="27">
        <v>74</v>
      </c>
      <c r="C53" s="27">
        <v>82</v>
      </c>
      <c r="D53" s="28">
        <v>859.9</v>
      </c>
      <c r="E53" s="21"/>
      <c r="F53" s="21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29" t="s">
        <v>38</v>
      </c>
      <c r="B54" s="37">
        <v>0</v>
      </c>
      <c r="C54" s="37">
        <v>0</v>
      </c>
      <c r="D54" s="38">
        <v>0</v>
      </c>
      <c r="E54" s="21"/>
      <c r="F54" s="21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5" t="s">
        <v>39</v>
      </c>
      <c r="B55" s="39">
        <f>SUM(B56+B57+B58)</f>
        <v>2942</v>
      </c>
      <c r="C55" s="39">
        <f>SUM(C56+C57+C58)</f>
        <v>3030</v>
      </c>
      <c r="D55" s="40">
        <f>SUM(D56+D57+D58)</f>
        <v>7236.7000000000007</v>
      </c>
      <c r="E55" s="25"/>
      <c r="F55" s="25"/>
    </row>
    <row r="56" spans="1:14" x14ac:dyDescent="0.3">
      <c r="A56" s="26" t="s">
        <v>40</v>
      </c>
      <c r="B56" s="27">
        <v>1590</v>
      </c>
      <c r="C56" s="27">
        <v>1721</v>
      </c>
      <c r="D56" s="28">
        <v>3683.8</v>
      </c>
      <c r="E56" s="21"/>
      <c r="F56" s="21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6" t="s">
        <v>41</v>
      </c>
      <c r="B57" s="27">
        <v>730</v>
      </c>
      <c r="C57" s="27">
        <v>780</v>
      </c>
      <c r="D57" s="28">
        <v>2456.3000000000002</v>
      </c>
      <c r="E57" s="21"/>
      <c r="F57" s="21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1" t="s">
        <v>42</v>
      </c>
      <c r="B58" s="37">
        <v>622</v>
      </c>
      <c r="C58" s="37">
        <v>529</v>
      </c>
      <c r="D58" s="38">
        <v>1096.5999999999999</v>
      </c>
      <c r="E58" s="21"/>
      <c r="F58" s="21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2" t="s">
        <v>43</v>
      </c>
      <c r="B59" s="43">
        <f>SUM(B41+B47+B55+B48)</f>
        <v>4450</v>
      </c>
      <c r="C59" s="43">
        <f t="shared" ref="C59:D59" si="1">SUM(C41+C47+C55+C48)</f>
        <v>4788</v>
      </c>
      <c r="D59" s="44">
        <f t="shared" si="1"/>
        <v>17056.3</v>
      </c>
      <c r="E59" s="21"/>
      <c r="F59" s="21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2"/>
      <c r="B60" s="45"/>
      <c r="C60" s="45"/>
      <c r="D60" s="46"/>
      <c r="E60" s="21"/>
      <c r="F60" s="21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2"/>
      <c r="B61" s="45"/>
      <c r="C61" s="45"/>
      <c r="D61" s="46"/>
      <c r="E61" s="21"/>
      <c r="F61" s="21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2"/>
      <c r="B62" s="45"/>
      <c r="C62" s="45"/>
      <c r="D62" s="46"/>
      <c r="E62" s="21"/>
      <c r="F62" s="21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2"/>
      <c r="B63" s="45"/>
      <c r="C63" s="45"/>
      <c r="D63" s="46"/>
      <c r="E63" s="21"/>
      <c r="F63" s="21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2"/>
      <c r="B64" s="45"/>
      <c r="C64" s="45"/>
      <c r="D64" s="46"/>
      <c r="E64" s="21"/>
      <c r="F64" s="21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2"/>
      <c r="B65" s="45"/>
      <c r="C65" s="45"/>
      <c r="D65" s="46"/>
      <c r="E65" s="21"/>
      <c r="F65" s="21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2"/>
      <c r="B66" s="45"/>
      <c r="C66" s="45"/>
      <c r="D66" s="46"/>
      <c r="E66" s="21"/>
      <c r="F66" s="21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2"/>
      <c r="B67" s="45"/>
      <c r="C67" s="45"/>
      <c r="D67" s="46"/>
      <c r="E67" s="21"/>
      <c r="F67" s="21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2"/>
      <c r="B68" s="45"/>
      <c r="C68" s="45"/>
      <c r="D68" s="46"/>
      <c r="E68" s="21"/>
      <c r="F68" s="21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2"/>
      <c r="B69" s="45"/>
      <c r="C69" s="45"/>
      <c r="D69" s="46"/>
      <c r="E69" s="21"/>
      <c r="F69" s="21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2"/>
      <c r="B70" s="45"/>
      <c r="C70" s="45"/>
      <c r="D70" s="46"/>
      <c r="E70" s="21"/>
      <c r="F70" s="21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2"/>
      <c r="B71" s="45"/>
      <c r="C71" s="45"/>
      <c r="D71" s="46"/>
      <c r="E71" s="21"/>
      <c r="F71" s="21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2"/>
      <c r="B72" s="45"/>
      <c r="C72" s="45"/>
      <c r="D72" s="46"/>
      <c r="E72" s="21"/>
      <c r="F72" s="21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2"/>
      <c r="B73" s="45"/>
      <c r="C73" s="45"/>
      <c r="D73" s="46"/>
      <c r="E73" s="21"/>
      <c r="F73" s="21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2"/>
      <c r="B74" s="45"/>
      <c r="C74" s="45"/>
      <c r="D74" s="46"/>
      <c r="E74" s="21"/>
      <c r="F74" s="21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2"/>
      <c r="B75" s="45"/>
      <c r="C75" s="45"/>
      <c r="D75" s="46"/>
      <c r="E75" s="21"/>
      <c r="F75" s="21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2"/>
      <c r="B76" s="45"/>
      <c r="C76" s="45"/>
      <c r="D76" s="46"/>
      <c r="E76" s="21"/>
      <c r="F76" s="21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2"/>
      <c r="B77" s="45"/>
      <c r="C77" s="45"/>
      <c r="D77" s="46"/>
      <c r="E77" s="21"/>
      <c r="F77" s="21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2"/>
      <c r="B78" s="45"/>
      <c r="C78" s="45"/>
      <c r="D78" s="46"/>
      <c r="E78" s="21"/>
      <c r="F78" s="21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2"/>
      <c r="B79" s="45"/>
      <c r="C79" s="45"/>
      <c r="D79" s="46"/>
      <c r="E79" s="21"/>
      <c r="F79" s="21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2"/>
      <c r="B80" s="45"/>
      <c r="C80" s="45"/>
      <c r="D80" s="46"/>
      <c r="E80" s="21"/>
      <c r="F80" s="21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2"/>
      <c r="B81" s="45"/>
      <c r="C81" s="45"/>
      <c r="D81" s="46"/>
      <c r="E81" s="21"/>
      <c r="F81" s="21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7"/>
      <c r="C82" s="47"/>
      <c r="D82" s="21"/>
      <c r="E82" s="21"/>
      <c r="F82" s="21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6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1" customFormat="1" ht="16.8" thickBot="1" x14ac:dyDescent="0.35">
      <c r="A84" s="17" t="s">
        <v>21</v>
      </c>
      <c r="B84" s="48" t="s">
        <v>46</v>
      </c>
      <c r="C84" s="48" t="s">
        <v>47</v>
      </c>
      <c r="D84" s="48" t="s">
        <v>48</v>
      </c>
      <c r="E84" s="48" t="s">
        <v>49</v>
      </c>
      <c r="F84" s="48" t="s">
        <v>50</v>
      </c>
      <c r="G84" s="48" t="s">
        <v>51</v>
      </c>
      <c r="H84" s="48" t="s">
        <v>52</v>
      </c>
      <c r="I84" s="48" t="s">
        <v>53</v>
      </c>
      <c r="J84" s="48" t="s">
        <v>54</v>
      </c>
      <c r="K84" s="48" t="s">
        <v>55</v>
      </c>
      <c r="L84" s="48" t="s">
        <v>56</v>
      </c>
      <c r="M84" s="48" t="s">
        <v>57</v>
      </c>
      <c r="N84" s="49"/>
      <c r="O84" s="49"/>
      <c r="P84" s="50"/>
      <c r="Q84" s="50"/>
      <c r="R84" s="50"/>
      <c r="S84" s="50"/>
      <c r="T84" s="50"/>
    </row>
    <row r="85" spans="1:20" s="55" customFormat="1" x14ac:dyDescent="0.3">
      <c r="A85" s="52" t="s">
        <v>25</v>
      </c>
      <c r="B85" s="53">
        <f>SUM(C85:O85)</f>
        <v>768</v>
      </c>
      <c r="C85" s="53">
        <v>456</v>
      </c>
      <c r="D85" s="53">
        <v>147</v>
      </c>
      <c r="E85" s="53">
        <v>129</v>
      </c>
      <c r="F85" s="53">
        <v>25</v>
      </c>
      <c r="G85" s="53">
        <v>5</v>
      </c>
      <c r="H85" s="53">
        <v>3</v>
      </c>
      <c r="I85" s="53">
        <v>2</v>
      </c>
      <c r="J85" s="53">
        <v>0</v>
      </c>
      <c r="K85" s="53">
        <v>1</v>
      </c>
      <c r="L85" s="53">
        <v>0</v>
      </c>
      <c r="M85" s="53">
        <v>0</v>
      </c>
      <c r="N85" s="49"/>
      <c r="O85" s="49"/>
      <c r="P85" s="54"/>
      <c r="Q85" s="54"/>
      <c r="R85" s="54"/>
      <c r="S85" s="54"/>
      <c r="T85" s="54"/>
    </row>
    <row r="86" spans="1:20" x14ac:dyDescent="0.3">
      <c r="A86" s="56" t="s">
        <v>58</v>
      </c>
      <c r="B86" s="57">
        <f>SUM(C86:N86)</f>
        <v>188</v>
      </c>
      <c r="C86" s="57">
        <v>73</v>
      </c>
      <c r="D86" s="57">
        <v>20</v>
      </c>
      <c r="E86" s="57">
        <v>76</v>
      </c>
      <c r="F86" s="57">
        <v>19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O86" s="49"/>
      <c r="P86" s="58"/>
      <c r="Q86" s="58"/>
      <c r="R86" s="58"/>
      <c r="S86" s="58"/>
      <c r="T86" s="58"/>
    </row>
    <row r="87" spans="1:20" x14ac:dyDescent="0.3">
      <c r="A87" s="29" t="s">
        <v>27</v>
      </c>
      <c r="B87" s="57">
        <f>SUM(C87:N87)</f>
        <v>85</v>
      </c>
      <c r="C87" s="57">
        <v>74</v>
      </c>
      <c r="D87" s="57">
        <v>11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O87" s="49"/>
      <c r="P87" s="58"/>
      <c r="Q87" s="58"/>
      <c r="R87" s="58"/>
      <c r="S87" s="58"/>
      <c r="T87" s="58"/>
    </row>
    <row r="88" spans="1:20" x14ac:dyDescent="0.3">
      <c r="A88" s="56" t="s">
        <v>59</v>
      </c>
      <c r="B88" s="57">
        <f>SUM(C88:N88)</f>
        <v>221</v>
      </c>
      <c r="C88" s="57">
        <v>115</v>
      </c>
      <c r="D88" s="57">
        <v>79</v>
      </c>
      <c r="E88" s="57">
        <v>16</v>
      </c>
      <c r="F88" s="57">
        <v>4</v>
      </c>
      <c r="G88" s="57">
        <v>3</v>
      </c>
      <c r="H88" s="57">
        <v>2</v>
      </c>
      <c r="I88" s="57">
        <v>2</v>
      </c>
      <c r="J88" s="57">
        <v>0</v>
      </c>
      <c r="K88" s="57">
        <v>0</v>
      </c>
      <c r="L88" s="57">
        <v>0</v>
      </c>
      <c r="M88" s="57">
        <v>0</v>
      </c>
      <c r="O88" s="49"/>
      <c r="P88" s="58"/>
      <c r="Q88" s="58"/>
      <c r="R88" s="58"/>
      <c r="S88" s="58"/>
      <c r="T88" s="58"/>
    </row>
    <row r="89" spans="1:20" x14ac:dyDescent="0.3">
      <c r="A89" s="56" t="s">
        <v>60</v>
      </c>
      <c r="B89" s="57">
        <f t="shared" ref="B89:B99" si="2">SUM(C89:N89)</f>
        <v>254</v>
      </c>
      <c r="C89" s="57">
        <v>181</v>
      </c>
      <c r="D89" s="57">
        <v>34</v>
      </c>
      <c r="E89" s="57">
        <v>36</v>
      </c>
      <c r="F89" s="57">
        <v>2</v>
      </c>
      <c r="G89" s="57">
        <v>0</v>
      </c>
      <c r="H89" s="57">
        <v>1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O89" s="49"/>
      <c r="P89" s="58"/>
      <c r="Q89" s="58"/>
      <c r="R89" s="58"/>
      <c r="S89" s="58"/>
      <c r="T89" s="58"/>
    </row>
    <row r="90" spans="1:20" x14ac:dyDescent="0.3">
      <c r="A90" s="56" t="s">
        <v>30</v>
      </c>
      <c r="B90" s="57">
        <f t="shared" si="2"/>
        <v>20</v>
      </c>
      <c r="C90" s="57">
        <v>13</v>
      </c>
      <c r="D90" s="57">
        <v>3</v>
      </c>
      <c r="E90" s="57">
        <v>1</v>
      </c>
      <c r="F90" s="57">
        <v>0</v>
      </c>
      <c r="G90" s="57">
        <v>2</v>
      </c>
      <c r="H90" s="57">
        <v>0</v>
      </c>
      <c r="I90" s="57">
        <v>0</v>
      </c>
      <c r="J90" s="57">
        <v>0</v>
      </c>
      <c r="K90" s="57">
        <v>1</v>
      </c>
      <c r="L90" s="57">
        <v>0</v>
      </c>
      <c r="M90" s="57">
        <v>0</v>
      </c>
      <c r="O90" s="49"/>
      <c r="P90" s="58"/>
      <c r="Q90" s="58"/>
      <c r="R90" s="58"/>
      <c r="S90" s="58"/>
      <c r="T90" s="58"/>
    </row>
    <row r="91" spans="1:20" s="7" customFormat="1" x14ac:dyDescent="0.3">
      <c r="A91" s="32" t="s">
        <v>61</v>
      </c>
      <c r="B91" s="59">
        <f>SUM(C91:O91)</f>
        <v>51</v>
      </c>
      <c r="C91" s="59">
        <v>24</v>
      </c>
      <c r="D91" s="59">
        <v>6</v>
      </c>
      <c r="E91" s="59">
        <v>4</v>
      </c>
      <c r="F91" s="59">
        <v>0</v>
      </c>
      <c r="G91" s="59">
        <v>1</v>
      </c>
      <c r="H91" s="59">
        <v>1</v>
      </c>
      <c r="I91" s="59">
        <v>5</v>
      </c>
      <c r="J91" s="59">
        <v>5</v>
      </c>
      <c r="K91" s="59">
        <v>4</v>
      </c>
      <c r="L91" s="59">
        <v>0</v>
      </c>
      <c r="M91" s="59">
        <v>1</v>
      </c>
      <c r="N91" s="49"/>
      <c r="O91" s="49"/>
      <c r="P91" s="60"/>
      <c r="Q91" s="60"/>
      <c r="R91" s="60"/>
      <c r="S91" s="60"/>
      <c r="T91" s="60"/>
    </row>
    <row r="92" spans="1:20" s="7" customFormat="1" x14ac:dyDescent="0.3">
      <c r="A92" s="35" t="s">
        <v>32</v>
      </c>
      <c r="B92" s="61">
        <f>SUM(C92:O92)</f>
        <v>58</v>
      </c>
      <c r="C92" s="61">
        <v>41</v>
      </c>
      <c r="D92" s="61">
        <v>8</v>
      </c>
      <c r="E92" s="61">
        <v>2</v>
      </c>
      <c r="F92" s="61">
        <v>0</v>
      </c>
      <c r="G92" s="61">
        <v>1</v>
      </c>
      <c r="H92" s="61">
        <v>0</v>
      </c>
      <c r="I92" s="61">
        <v>0</v>
      </c>
      <c r="J92" s="61">
        <v>0</v>
      </c>
      <c r="K92" s="61">
        <v>5</v>
      </c>
      <c r="L92" s="61">
        <v>0</v>
      </c>
      <c r="M92" s="61">
        <v>1</v>
      </c>
      <c r="N92" s="49"/>
      <c r="O92" s="49"/>
      <c r="P92" s="60"/>
      <c r="Q92" s="60"/>
      <c r="R92" s="60"/>
      <c r="S92" s="60"/>
      <c r="T92" s="60"/>
    </row>
    <row r="93" spans="1:20" s="7" customFormat="1" x14ac:dyDescent="0.3">
      <c r="A93" s="29" t="s">
        <v>35</v>
      </c>
      <c r="B93" s="57">
        <f t="shared" si="2"/>
        <v>22</v>
      </c>
      <c r="C93" s="57">
        <v>12</v>
      </c>
      <c r="D93" s="57">
        <v>3</v>
      </c>
      <c r="E93" s="57">
        <v>0</v>
      </c>
      <c r="F93" s="57">
        <v>0</v>
      </c>
      <c r="G93" s="57">
        <v>1</v>
      </c>
      <c r="H93" s="57">
        <v>0</v>
      </c>
      <c r="I93" s="57">
        <v>0</v>
      </c>
      <c r="J93" s="57">
        <v>0</v>
      </c>
      <c r="K93" s="57">
        <v>5</v>
      </c>
      <c r="L93" s="57">
        <v>0</v>
      </c>
      <c r="M93" s="57">
        <v>1</v>
      </c>
      <c r="N93" s="49"/>
      <c r="O93" s="49"/>
      <c r="P93" s="60"/>
      <c r="Q93" s="60"/>
      <c r="R93" s="60"/>
      <c r="S93" s="60"/>
      <c r="T93" s="60"/>
    </row>
    <row r="94" spans="1:20" x14ac:dyDescent="0.3">
      <c r="A94" s="29" t="s">
        <v>36</v>
      </c>
      <c r="B94" s="57">
        <f t="shared" si="2"/>
        <v>24</v>
      </c>
      <c r="C94" s="57">
        <v>17</v>
      </c>
      <c r="D94" s="57">
        <v>5</v>
      </c>
      <c r="E94" s="57">
        <v>2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O94" s="49"/>
      <c r="P94" s="58"/>
      <c r="Q94" s="58"/>
      <c r="R94" s="58"/>
      <c r="S94" s="58"/>
      <c r="T94" s="58"/>
    </row>
    <row r="95" spans="1:20" x14ac:dyDescent="0.3">
      <c r="A95" s="29" t="s">
        <v>37</v>
      </c>
      <c r="B95" s="57">
        <f t="shared" si="2"/>
        <v>12</v>
      </c>
      <c r="C95" s="57">
        <v>12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O95" s="49"/>
      <c r="P95" s="58"/>
      <c r="Q95" s="58"/>
      <c r="R95" s="58"/>
      <c r="S95" s="58"/>
      <c r="T95" s="58"/>
    </row>
    <row r="96" spans="1:20" s="7" customFormat="1" x14ac:dyDescent="0.3">
      <c r="A96" s="35" t="s">
        <v>39</v>
      </c>
      <c r="B96" s="61">
        <f>SUM(C96:O96)</f>
        <v>3161</v>
      </c>
      <c r="C96" s="61">
        <v>1606</v>
      </c>
      <c r="D96" s="61">
        <v>752</v>
      </c>
      <c r="E96" s="61">
        <v>464</v>
      </c>
      <c r="F96" s="61">
        <v>233</v>
      </c>
      <c r="G96" s="61">
        <v>66</v>
      </c>
      <c r="H96" s="61">
        <v>18</v>
      </c>
      <c r="I96" s="61">
        <v>7</v>
      </c>
      <c r="J96" s="61">
        <v>4</v>
      </c>
      <c r="K96" s="61">
        <v>4</v>
      </c>
      <c r="L96" s="61">
        <v>3</v>
      </c>
      <c r="M96" s="61">
        <v>4</v>
      </c>
      <c r="N96" s="49"/>
      <c r="O96" s="49"/>
      <c r="P96" s="60"/>
      <c r="Q96" s="60"/>
      <c r="R96" s="60"/>
      <c r="S96" s="60"/>
      <c r="T96" s="60"/>
    </row>
    <row r="97" spans="1:20" x14ac:dyDescent="0.3">
      <c r="A97" s="26" t="s">
        <v>40</v>
      </c>
      <c r="B97" s="57">
        <f t="shared" si="2"/>
        <v>2177</v>
      </c>
      <c r="C97" s="57">
        <v>1016</v>
      </c>
      <c r="D97" s="57">
        <v>562</v>
      </c>
      <c r="E97" s="57">
        <v>338</v>
      </c>
      <c r="F97" s="57">
        <v>193</v>
      </c>
      <c r="G97" s="57">
        <v>42</v>
      </c>
      <c r="H97" s="57">
        <v>11</v>
      </c>
      <c r="I97" s="57">
        <v>5</v>
      </c>
      <c r="J97" s="57">
        <v>3</v>
      </c>
      <c r="K97" s="57">
        <v>3</v>
      </c>
      <c r="L97" s="57">
        <v>1</v>
      </c>
      <c r="M97" s="57">
        <v>3</v>
      </c>
      <c r="O97" s="49"/>
      <c r="P97" s="58"/>
      <c r="Q97" s="58"/>
      <c r="R97" s="58"/>
      <c r="S97" s="58"/>
      <c r="T97" s="58"/>
    </row>
    <row r="98" spans="1:20" x14ac:dyDescent="0.3">
      <c r="A98" s="26" t="s">
        <v>62</v>
      </c>
      <c r="B98" s="57">
        <f t="shared" si="2"/>
        <v>319</v>
      </c>
      <c r="C98" s="57">
        <v>251</v>
      </c>
      <c r="D98" s="57">
        <v>29</v>
      </c>
      <c r="E98" s="57">
        <v>27</v>
      </c>
      <c r="F98" s="57">
        <v>5</v>
      </c>
      <c r="G98" s="57">
        <v>2</v>
      </c>
      <c r="H98" s="57">
        <v>1</v>
      </c>
      <c r="I98" s="57">
        <v>0</v>
      </c>
      <c r="J98" s="57">
        <v>0</v>
      </c>
      <c r="K98" s="57">
        <v>1</v>
      </c>
      <c r="L98" s="57">
        <v>2</v>
      </c>
      <c r="M98" s="57">
        <v>1</v>
      </c>
      <c r="O98" s="49"/>
      <c r="P98" s="58"/>
      <c r="Q98" s="58"/>
      <c r="R98" s="58"/>
      <c r="S98" s="58"/>
      <c r="T98" s="58"/>
    </row>
    <row r="99" spans="1:20" x14ac:dyDescent="0.3">
      <c r="A99" s="41" t="s">
        <v>63</v>
      </c>
      <c r="B99" s="57">
        <f t="shared" si="2"/>
        <v>665</v>
      </c>
      <c r="C99" s="57">
        <v>339</v>
      </c>
      <c r="D99" s="57">
        <v>161</v>
      </c>
      <c r="E99" s="57">
        <v>99</v>
      </c>
      <c r="F99" s="57">
        <v>35</v>
      </c>
      <c r="G99" s="57">
        <v>22</v>
      </c>
      <c r="H99" s="57">
        <v>6</v>
      </c>
      <c r="I99" s="57">
        <v>2</v>
      </c>
      <c r="J99" s="57">
        <v>1</v>
      </c>
      <c r="K99" s="57">
        <v>0</v>
      </c>
      <c r="L99" s="57">
        <v>0</v>
      </c>
      <c r="M99" s="57">
        <v>0</v>
      </c>
      <c r="O99" s="49"/>
      <c r="P99" s="58"/>
      <c r="Q99" s="58"/>
      <c r="R99" s="58"/>
      <c r="S99" s="58"/>
      <c r="T99" s="58"/>
    </row>
    <row r="100" spans="1:20" s="7" customFormat="1" ht="16.8" thickBot="1" x14ac:dyDescent="0.35">
      <c r="A100" s="42" t="s">
        <v>46</v>
      </c>
      <c r="B100" s="62">
        <f>SUM(B85+B91+B92+B96)</f>
        <v>4038</v>
      </c>
      <c r="C100" s="62">
        <f t="shared" ref="C100:M100" si="3">SUM(C85+C91+C92+C96)</f>
        <v>2127</v>
      </c>
      <c r="D100" s="62">
        <f t="shared" si="3"/>
        <v>913</v>
      </c>
      <c r="E100" s="62">
        <f t="shared" si="3"/>
        <v>599</v>
      </c>
      <c r="F100" s="62">
        <f t="shared" si="3"/>
        <v>258</v>
      </c>
      <c r="G100" s="62">
        <f t="shared" si="3"/>
        <v>73</v>
      </c>
      <c r="H100" s="62">
        <f t="shared" si="3"/>
        <v>22</v>
      </c>
      <c r="I100" s="62">
        <f t="shared" si="3"/>
        <v>14</v>
      </c>
      <c r="J100" s="62">
        <f t="shared" si="3"/>
        <v>9</v>
      </c>
      <c r="K100" s="62">
        <f t="shared" si="3"/>
        <v>14</v>
      </c>
      <c r="L100" s="62">
        <f t="shared" si="3"/>
        <v>3</v>
      </c>
      <c r="M100" s="62">
        <f t="shared" si="3"/>
        <v>6</v>
      </c>
      <c r="N100" s="49"/>
      <c r="O100" s="49"/>
      <c r="P100" s="60"/>
      <c r="Q100" s="60"/>
      <c r="R100" s="60"/>
      <c r="S100" s="60"/>
      <c r="T100" s="60"/>
    </row>
    <row r="101" spans="1:20" s="7" customFormat="1" ht="16.8" thickTop="1" x14ac:dyDescent="0.3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9"/>
      <c r="O101" s="49"/>
      <c r="P101" s="42"/>
      <c r="Q101" s="60"/>
      <c r="R101" s="60"/>
      <c r="S101" s="60"/>
      <c r="T101" s="60"/>
    </row>
    <row r="102" spans="1:20" s="7" customFormat="1" x14ac:dyDescent="0.3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9"/>
      <c r="O102" s="42"/>
      <c r="P102" s="42"/>
    </row>
    <row r="103" spans="1:20" s="7" customFormat="1" x14ac:dyDescent="0.3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9"/>
      <c r="O103" s="42"/>
      <c r="P103" s="42"/>
    </row>
    <row r="104" spans="1:20" s="7" customFormat="1" x14ac:dyDescent="0.3">
      <c r="A104" s="42"/>
      <c r="B104" s="63"/>
      <c r="C104" s="63"/>
      <c r="D104" s="63"/>
      <c r="E104" s="63"/>
      <c r="F104" s="63"/>
      <c r="G104" s="63"/>
      <c r="H104" s="63"/>
      <c r="N104" s="49"/>
    </row>
    <row r="105" spans="1:20" s="7" customFormat="1" x14ac:dyDescent="0.3">
      <c r="A105" s="42"/>
      <c r="B105" s="63"/>
      <c r="C105" s="63"/>
      <c r="D105" s="63"/>
      <c r="E105" s="63"/>
      <c r="F105" s="63"/>
      <c r="G105" s="63"/>
      <c r="H105" s="63"/>
      <c r="N105" s="49"/>
    </row>
    <row r="106" spans="1:20" s="7" customFormat="1" x14ac:dyDescent="0.3">
      <c r="A106" s="42"/>
      <c r="B106" s="63"/>
      <c r="C106" s="63"/>
      <c r="D106" s="63"/>
      <c r="E106" s="63"/>
      <c r="F106" s="63"/>
      <c r="G106" s="63"/>
      <c r="H106" s="63"/>
      <c r="N106" s="49"/>
    </row>
    <row r="107" spans="1:20" s="7" customFormat="1" x14ac:dyDescent="0.3">
      <c r="A107" s="42"/>
      <c r="B107" s="63"/>
      <c r="C107" s="63"/>
      <c r="D107" s="63"/>
      <c r="E107" s="63"/>
      <c r="F107" s="63"/>
      <c r="G107" s="63"/>
      <c r="H107" s="63"/>
      <c r="N107" s="49"/>
    </row>
    <row r="108" spans="1:20" s="7" customFormat="1" x14ac:dyDescent="0.3">
      <c r="A108" s="42"/>
      <c r="B108" s="63"/>
      <c r="C108" s="63"/>
      <c r="D108" s="63"/>
      <c r="E108" s="63"/>
      <c r="F108" s="63"/>
      <c r="G108" s="63"/>
      <c r="H108" s="63"/>
      <c r="N108" s="49"/>
    </row>
    <row r="109" spans="1:20" s="7" customFormat="1" x14ac:dyDescent="0.3">
      <c r="A109" s="42"/>
      <c r="B109" s="63"/>
      <c r="C109" s="63"/>
      <c r="D109" s="63"/>
      <c r="E109" s="63"/>
      <c r="F109" s="63"/>
      <c r="G109" s="63"/>
      <c r="H109" s="63"/>
      <c r="N109" s="49"/>
    </row>
    <row r="110" spans="1:20" s="7" customFormat="1" x14ac:dyDescent="0.3">
      <c r="A110" s="42"/>
      <c r="B110" s="63"/>
      <c r="C110" s="63"/>
      <c r="D110" s="63"/>
      <c r="E110" s="63"/>
      <c r="F110" s="63"/>
      <c r="G110" s="63"/>
      <c r="H110" s="63"/>
      <c r="N110" s="49"/>
    </row>
    <row r="111" spans="1:20" s="7" customFormat="1" x14ac:dyDescent="0.3">
      <c r="A111" s="42"/>
      <c r="B111" s="63"/>
      <c r="C111" s="63"/>
      <c r="D111" s="63"/>
      <c r="E111" s="63"/>
      <c r="F111" s="63"/>
      <c r="G111" s="63"/>
      <c r="H111" s="63"/>
      <c r="N111" s="49"/>
    </row>
    <row r="112" spans="1:20" s="7" customFormat="1" x14ac:dyDescent="0.3">
      <c r="A112" s="42"/>
      <c r="B112" s="63"/>
      <c r="C112" s="63"/>
      <c r="D112" s="63"/>
      <c r="E112" s="63"/>
      <c r="F112" s="63"/>
      <c r="G112" s="63"/>
      <c r="H112" s="63"/>
      <c r="N112" s="49"/>
    </row>
    <row r="113" spans="1:14" s="7" customFormat="1" x14ac:dyDescent="0.3">
      <c r="A113" s="42"/>
      <c r="B113" s="63"/>
      <c r="C113" s="63"/>
      <c r="D113" s="63"/>
      <c r="E113" s="63"/>
      <c r="F113" s="63"/>
      <c r="G113" s="63"/>
      <c r="H113" s="63"/>
      <c r="N113" s="49"/>
    </row>
    <row r="114" spans="1:14" s="7" customFormat="1" x14ac:dyDescent="0.3">
      <c r="A114" s="42"/>
      <c r="B114" s="63"/>
      <c r="C114" s="63"/>
      <c r="D114" s="63"/>
      <c r="E114" s="63"/>
      <c r="F114" s="63"/>
      <c r="G114" s="63"/>
      <c r="H114" s="63"/>
      <c r="N114" s="49"/>
    </row>
    <row r="115" spans="1:14" s="7" customFormat="1" x14ac:dyDescent="0.3">
      <c r="A115" s="42"/>
      <c r="B115" s="63"/>
      <c r="C115" s="63"/>
      <c r="D115" s="63"/>
      <c r="E115" s="63"/>
      <c r="F115" s="63"/>
      <c r="G115" s="63"/>
      <c r="H115" s="63"/>
      <c r="N115" s="49"/>
    </row>
    <row r="116" spans="1:14" s="7" customFormat="1" x14ac:dyDescent="0.3">
      <c r="A116" s="42"/>
      <c r="B116" s="63"/>
      <c r="C116" s="63"/>
      <c r="D116" s="63"/>
      <c r="E116" s="63"/>
      <c r="F116" s="63"/>
      <c r="G116" s="63"/>
      <c r="H116" s="63"/>
      <c r="N116" s="49"/>
    </row>
    <row r="117" spans="1:14" s="7" customFormat="1" x14ac:dyDescent="0.3">
      <c r="A117" s="42"/>
      <c r="B117" s="63"/>
      <c r="C117" s="63"/>
      <c r="D117" s="63"/>
      <c r="E117" s="63"/>
      <c r="F117" s="63"/>
      <c r="G117" s="63"/>
      <c r="H117" s="63"/>
      <c r="N117" s="49"/>
    </row>
    <row r="118" spans="1:14" s="7" customFormat="1" x14ac:dyDescent="0.3">
      <c r="A118" s="42"/>
      <c r="B118" s="63"/>
      <c r="C118" s="63"/>
      <c r="D118" s="63"/>
      <c r="E118" s="63"/>
      <c r="F118" s="63"/>
      <c r="G118" s="63"/>
      <c r="H118" s="63"/>
      <c r="N118" s="49"/>
    </row>
    <row r="119" spans="1:14" s="7" customFormat="1" x14ac:dyDescent="0.3">
      <c r="A119" s="42"/>
      <c r="B119" s="63"/>
      <c r="C119" s="63"/>
      <c r="D119" s="63"/>
      <c r="E119" s="63"/>
      <c r="F119" s="63"/>
      <c r="G119" s="63"/>
      <c r="H119" s="63"/>
      <c r="N119" s="49"/>
    </row>
    <row r="120" spans="1:14" s="7" customFormat="1" x14ac:dyDescent="0.3">
      <c r="A120" s="42"/>
      <c r="B120" s="63"/>
      <c r="C120" s="63"/>
      <c r="D120" s="63"/>
      <c r="E120" s="63"/>
      <c r="F120" s="63"/>
      <c r="G120" s="63"/>
      <c r="H120" s="63"/>
      <c r="N120" s="49"/>
    </row>
    <row r="121" spans="1:14" s="7" customFormat="1" x14ac:dyDescent="0.3">
      <c r="A121" s="42"/>
      <c r="B121" s="63"/>
      <c r="C121" s="63"/>
      <c r="D121" s="63"/>
      <c r="E121" s="63"/>
      <c r="F121" s="63"/>
      <c r="G121" s="63"/>
      <c r="H121" s="63"/>
      <c r="N121" s="49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4" t="s">
        <v>64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5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6" t="s">
        <v>65</v>
      </c>
      <c r="B126" s="67" t="s">
        <v>66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68" t="s">
        <v>25</v>
      </c>
      <c r="B127" s="69">
        <f>SUM(B128:B132)</f>
        <v>33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6" t="s">
        <v>58</v>
      </c>
      <c r="B128" s="70">
        <v>0</v>
      </c>
      <c r="D128" s="5"/>
      <c r="E128" s="71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6" t="s">
        <v>67</v>
      </c>
      <c r="B129" s="70">
        <v>22</v>
      </c>
      <c r="D129" s="5"/>
      <c r="E129" s="71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6" t="s">
        <v>59</v>
      </c>
      <c r="B130" s="70">
        <v>2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6" t="s">
        <v>60</v>
      </c>
      <c r="B131" s="70">
        <v>7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6" t="s">
        <v>30</v>
      </c>
      <c r="B132" s="72">
        <v>2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3" t="s">
        <v>31</v>
      </c>
      <c r="B133" s="74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5" t="s">
        <v>32</v>
      </c>
      <c r="B134" s="69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29" t="s">
        <v>35</v>
      </c>
      <c r="B135" s="76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29" t="s">
        <v>36</v>
      </c>
      <c r="B136" s="76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7" t="s">
        <v>37</v>
      </c>
      <c r="B137" s="78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79" t="s">
        <v>39</v>
      </c>
      <c r="B138" s="69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6" t="s">
        <v>40</v>
      </c>
      <c r="B139" s="70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6" t="s">
        <v>62</v>
      </c>
      <c r="B140" s="80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1" t="s">
        <v>63</v>
      </c>
      <c r="B141" s="72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1" t="s">
        <v>46</v>
      </c>
      <c r="B142" s="82">
        <f>SUM(B127+B133+B134+B138)</f>
        <v>33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1"/>
      <c r="B143" s="63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1"/>
      <c r="B144" s="63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1"/>
      <c r="B145" s="63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1"/>
      <c r="B146" s="63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1"/>
      <c r="B147" s="63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1"/>
      <c r="B148" s="63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1"/>
      <c r="B149" s="63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1"/>
      <c r="B150" s="63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1"/>
      <c r="B151" s="63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1"/>
      <c r="B152" s="63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1"/>
      <c r="B153" s="63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1"/>
      <c r="B154" s="63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1"/>
      <c r="B155" s="63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1"/>
      <c r="B156" s="63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1"/>
      <c r="B157" s="63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1"/>
      <c r="B158" s="63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1"/>
      <c r="B159" s="63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1"/>
      <c r="B160" s="63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1"/>
      <c r="B161" s="63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1"/>
      <c r="B162" s="63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1"/>
      <c r="B163" s="63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6" t="s">
        <v>68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83" customFormat="1" ht="17.25" customHeight="1" x14ac:dyDescent="0.3">
      <c r="A168" s="135" t="s">
        <v>69</v>
      </c>
      <c r="B168" s="133" t="s">
        <v>70</v>
      </c>
      <c r="C168" s="133" t="s">
        <v>71</v>
      </c>
      <c r="D168" s="133" t="s">
        <v>72</v>
      </c>
      <c r="E168" s="139" t="s">
        <v>73</v>
      </c>
      <c r="F168" s="133" t="s">
        <v>74</v>
      </c>
      <c r="G168" s="133" t="s">
        <v>75</v>
      </c>
      <c r="H168" s="140" t="s">
        <v>76</v>
      </c>
      <c r="I168" s="142" t="s">
        <v>77</v>
      </c>
      <c r="J168" s="144" t="s">
        <v>78</v>
      </c>
      <c r="K168" s="133" t="s">
        <v>79</v>
      </c>
    </row>
    <row r="169" spans="1:13" s="83" customFormat="1" ht="16.8" thickBot="1" x14ac:dyDescent="0.35">
      <c r="A169" s="136"/>
      <c r="B169" s="134"/>
      <c r="C169" s="134"/>
      <c r="D169" s="134"/>
      <c r="E169" s="134"/>
      <c r="F169" s="134"/>
      <c r="G169" s="134"/>
      <c r="H169" s="141"/>
      <c r="I169" s="143"/>
      <c r="J169" s="145"/>
      <c r="K169" s="134"/>
    </row>
    <row r="170" spans="1:13" x14ac:dyDescent="0.3">
      <c r="A170" s="22" t="s">
        <v>25</v>
      </c>
      <c r="B170" s="53">
        <f t="shared" ref="B170:K170" si="4">SUM(B171:B175)</f>
        <v>63</v>
      </c>
      <c r="C170" s="53">
        <f t="shared" si="4"/>
        <v>108</v>
      </c>
      <c r="D170" s="53">
        <f t="shared" si="4"/>
        <v>68</v>
      </c>
      <c r="E170" s="53">
        <f t="shared" si="4"/>
        <v>59</v>
      </c>
      <c r="F170" s="53">
        <f t="shared" si="4"/>
        <v>35</v>
      </c>
      <c r="G170" s="53">
        <f t="shared" si="4"/>
        <v>47</v>
      </c>
      <c r="H170" s="53">
        <f t="shared" si="4"/>
        <v>223</v>
      </c>
      <c r="I170" s="53">
        <f t="shared" si="4"/>
        <v>121</v>
      </c>
      <c r="J170" s="53">
        <f t="shared" si="4"/>
        <v>2</v>
      </c>
      <c r="K170" s="84">
        <f t="shared" si="4"/>
        <v>1165</v>
      </c>
      <c r="L170" s="2"/>
      <c r="M170" s="2"/>
    </row>
    <row r="171" spans="1:13" x14ac:dyDescent="0.3">
      <c r="A171" s="26" t="s">
        <v>26</v>
      </c>
      <c r="B171" s="85">
        <v>0</v>
      </c>
      <c r="C171" s="86">
        <v>1</v>
      </c>
      <c r="D171" s="85">
        <v>4</v>
      </c>
      <c r="E171" s="86">
        <v>7</v>
      </c>
      <c r="F171" s="85">
        <v>4</v>
      </c>
      <c r="G171" s="86">
        <v>5</v>
      </c>
      <c r="H171" s="85">
        <v>12</v>
      </c>
      <c r="I171" s="86">
        <v>3</v>
      </c>
      <c r="J171" s="85">
        <v>0</v>
      </c>
      <c r="K171" s="87">
        <v>109</v>
      </c>
      <c r="L171" s="2"/>
      <c r="M171" s="2"/>
    </row>
    <row r="172" spans="1:13" x14ac:dyDescent="0.3">
      <c r="A172" s="56" t="s">
        <v>67</v>
      </c>
      <c r="B172" s="86">
        <v>2</v>
      </c>
      <c r="C172" s="86">
        <v>4</v>
      </c>
      <c r="D172" s="85">
        <v>5</v>
      </c>
      <c r="E172" s="86">
        <v>9</v>
      </c>
      <c r="F172" s="85">
        <v>2</v>
      </c>
      <c r="G172" s="86">
        <v>5</v>
      </c>
      <c r="H172" s="85">
        <v>59</v>
      </c>
      <c r="I172" s="86">
        <v>44</v>
      </c>
      <c r="J172" s="85">
        <v>2</v>
      </c>
      <c r="K172" s="87">
        <v>206</v>
      </c>
      <c r="L172" s="2"/>
      <c r="M172" s="2"/>
    </row>
    <row r="173" spans="1:13" x14ac:dyDescent="0.3">
      <c r="A173" s="26" t="s">
        <v>59</v>
      </c>
      <c r="B173" s="85">
        <v>5</v>
      </c>
      <c r="C173" s="86">
        <v>16</v>
      </c>
      <c r="D173" s="85">
        <v>4</v>
      </c>
      <c r="E173" s="86">
        <v>7</v>
      </c>
      <c r="F173" s="85">
        <v>5</v>
      </c>
      <c r="G173" s="86">
        <v>11</v>
      </c>
      <c r="H173" s="85">
        <v>25</v>
      </c>
      <c r="I173" s="86">
        <v>15</v>
      </c>
      <c r="J173" s="85">
        <v>0</v>
      </c>
      <c r="K173" s="87">
        <v>189</v>
      </c>
      <c r="L173" s="2"/>
      <c r="M173" s="2"/>
    </row>
    <row r="174" spans="1:13" x14ac:dyDescent="0.3">
      <c r="A174" s="26" t="s">
        <v>29</v>
      </c>
      <c r="B174" s="85">
        <v>12</v>
      </c>
      <c r="C174" s="86">
        <v>62</v>
      </c>
      <c r="D174" s="85">
        <v>46</v>
      </c>
      <c r="E174" s="86">
        <v>29</v>
      </c>
      <c r="F174" s="85">
        <v>17</v>
      </c>
      <c r="G174" s="86">
        <v>23</v>
      </c>
      <c r="H174" s="85">
        <v>118</v>
      </c>
      <c r="I174" s="86">
        <v>59</v>
      </c>
      <c r="J174" s="85">
        <v>0</v>
      </c>
      <c r="K174" s="87">
        <v>544</v>
      </c>
      <c r="L174" s="2"/>
      <c r="M174" s="2"/>
    </row>
    <row r="175" spans="1:13" ht="16.8" thickBot="1" x14ac:dyDescent="0.35">
      <c r="A175" s="88" t="s">
        <v>80</v>
      </c>
      <c r="B175" s="89">
        <v>44</v>
      </c>
      <c r="C175" s="90">
        <v>25</v>
      </c>
      <c r="D175" s="89">
        <v>9</v>
      </c>
      <c r="E175" s="90">
        <v>7</v>
      </c>
      <c r="F175" s="89">
        <v>7</v>
      </c>
      <c r="G175" s="90">
        <v>3</v>
      </c>
      <c r="H175" s="89">
        <v>9</v>
      </c>
      <c r="I175" s="90">
        <v>0</v>
      </c>
      <c r="J175" s="89">
        <v>0</v>
      </c>
      <c r="K175" s="91">
        <v>117</v>
      </c>
      <c r="L175" s="2"/>
      <c r="M175" s="2"/>
    </row>
    <row r="176" spans="1:13" ht="16.8" thickBot="1" x14ac:dyDescent="0.35">
      <c r="A176" s="92" t="s">
        <v>61</v>
      </c>
      <c r="B176" s="93">
        <v>23</v>
      </c>
      <c r="C176" s="93">
        <v>13</v>
      </c>
      <c r="D176" s="93">
        <v>10</v>
      </c>
      <c r="E176" s="93">
        <v>5</v>
      </c>
      <c r="F176" s="93">
        <v>7</v>
      </c>
      <c r="G176" s="93">
        <v>6</v>
      </c>
      <c r="H176" s="93">
        <v>13</v>
      </c>
      <c r="I176" s="93">
        <v>4</v>
      </c>
      <c r="J176" s="93">
        <v>0</v>
      </c>
      <c r="K176" s="94">
        <v>105</v>
      </c>
      <c r="L176" s="2"/>
      <c r="M176" s="2"/>
    </row>
    <row r="177" spans="1:13" x14ac:dyDescent="0.3">
      <c r="A177" s="22" t="s">
        <v>32</v>
      </c>
      <c r="B177" s="53">
        <f>SUM(B178:B180)</f>
        <v>46</v>
      </c>
      <c r="C177" s="53">
        <f t="shared" ref="C177:K177" si="5">SUM(C178:C180)</f>
        <v>30</v>
      </c>
      <c r="D177" s="53">
        <f t="shared" si="5"/>
        <v>31</v>
      </c>
      <c r="E177" s="53">
        <f t="shared" si="5"/>
        <v>20</v>
      </c>
      <c r="F177" s="53">
        <f t="shared" si="5"/>
        <v>22</v>
      </c>
      <c r="G177" s="53">
        <f t="shared" si="5"/>
        <v>8</v>
      </c>
      <c r="H177" s="53">
        <f t="shared" si="5"/>
        <v>32</v>
      </c>
      <c r="I177" s="53">
        <f t="shared" si="5"/>
        <v>5</v>
      </c>
      <c r="J177" s="53">
        <f t="shared" si="5"/>
        <v>0</v>
      </c>
      <c r="K177" s="84">
        <f t="shared" si="5"/>
        <v>235</v>
      </c>
      <c r="L177" s="2"/>
      <c r="M177" s="2"/>
    </row>
    <row r="178" spans="1:13" x14ac:dyDescent="0.3">
      <c r="A178" s="29" t="s">
        <v>35</v>
      </c>
      <c r="B178" s="95">
        <v>15</v>
      </c>
      <c r="C178" s="57">
        <v>7</v>
      </c>
      <c r="D178" s="95">
        <v>9</v>
      </c>
      <c r="E178" s="57">
        <v>6</v>
      </c>
      <c r="F178" s="95">
        <v>4</v>
      </c>
      <c r="G178" s="57">
        <v>4</v>
      </c>
      <c r="H178" s="95">
        <v>15</v>
      </c>
      <c r="I178" s="57">
        <v>3</v>
      </c>
      <c r="J178" s="95">
        <v>0</v>
      </c>
      <c r="K178" s="96">
        <v>75</v>
      </c>
      <c r="L178" s="2"/>
      <c r="M178" s="2"/>
    </row>
    <row r="179" spans="1:13" x14ac:dyDescent="0.3">
      <c r="A179" s="29" t="s">
        <v>36</v>
      </c>
      <c r="B179" s="85">
        <v>22</v>
      </c>
      <c r="C179" s="86">
        <v>12</v>
      </c>
      <c r="D179" s="85">
        <v>9</v>
      </c>
      <c r="E179" s="86">
        <v>6</v>
      </c>
      <c r="F179" s="85">
        <v>8</v>
      </c>
      <c r="G179" s="86">
        <v>3</v>
      </c>
      <c r="H179" s="85">
        <v>9</v>
      </c>
      <c r="I179" s="86">
        <v>0</v>
      </c>
      <c r="J179" s="85">
        <v>0</v>
      </c>
      <c r="K179" s="87">
        <v>86</v>
      </c>
      <c r="L179" s="2"/>
      <c r="M179" s="2"/>
    </row>
    <row r="180" spans="1:13" ht="16.8" thickBot="1" x14ac:dyDescent="0.35">
      <c r="A180" s="97" t="s">
        <v>37</v>
      </c>
      <c r="B180" s="85">
        <v>9</v>
      </c>
      <c r="C180" s="98">
        <v>11</v>
      </c>
      <c r="D180" s="85">
        <v>13</v>
      </c>
      <c r="E180" s="98">
        <v>8</v>
      </c>
      <c r="F180" s="85">
        <v>10</v>
      </c>
      <c r="G180" s="98">
        <v>1</v>
      </c>
      <c r="H180" s="85">
        <v>8</v>
      </c>
      <c r="I180" s="98">
        <v>2</v>
      </c>
      <c r="J180" s="85">
        <v>0</v>
      </c>
      <c r="K180" s="99">
        <v>74</v>
      </c>
      <c r="L180" s="2"/>
      <c r="M180" s="2"/>
    </row>
    <row r="181" spans="1:13" x14ac:dyDescent="0.3">
      <c r="A181" s="79" t="s">
        <v>39</v>
      </c>
      <c r="B181" s="53">
        <f>SUM(B182:B183)</f>
        <v>186</v>
      </c>
      <c r="C181" s="53">
        <f t="shared" ref="C181:K181" si="6">SUM(C182:C183)</f>
        <v>265</v>
      </c>
      <c r="D181" s="53">
        <f t="shared" si="6"/>
        <v>126</v>
      </c>
      <c r="E181" s="53">
        <f t="shared" si="6"/>
        <v>86</v>
      </c>
      <c r="F181" s="53">
        <f t="shared" si="6"/>
        <v>83</v>
      </c>
      <c r="G181" s="53">
        <f t="shared" si="6"/>
        <v>67</v>
      </c>
      <c r="H181" s="53">
        <f t="shared" si="6"/>
        <v>351</v>
      </c>
      <c r="I181" s="53">
        <f t="shared" si="6"/>
        <v>184</v>
      </c>
      <c r="J181" s="53">
        <f t="shared" si="6"/>
        <v>0</v>
      </c>
      <c r="K181" s="84">
        <f t="shared" si="6"/>
        <v>2941</v>
      </c>
      <c r="L181" s="2"/>
      <c r="M181" s="2"/>
    </row>
    <row r="182" spans="1:13" x14ac:dyDescent="0.3">
      <c r="A182" s="56" t="s">
        <v>40</v>
      </c>
      <c r="B182" s="86">
        <v>76</v>
      </c>
      <c r="C182" s="85">
        <v>85</v>
      </c>
      <c r="D182" s="86">
        <v>33</v>
      </c>
      <c r="E182" s="85">
        <v>23</v>
      </c>
      <c r="F182" s="86">
        <v>17</v>
      </c>
      <c r="G182" s="85">
        <v>15</v>
      </c>
      <c r="H182" s="86">
        <v>217</v>
      </c>
      <c r="I182" s="85">
        <v>115</v>
      </c>
      <c r="J182" s="86">
        <v>0</v>
      </c>
      <c r="K182" s="87">
        <v>1590</v>
      </c>
      <c r="L182" s="2"/>
      <c r="M182" s="2"/>
    </row>
    <row r="183" spans="1:13" x14ac:dyDescent="0.3">
      <c r="A183" s="56" t="s">
        <v>81</v>
      </c>
      <c r="B183" s="57">
        <f>SUM(B184:B185)</f>
        <v>110</v>
      </c>
      <c r="C183" s="57">
        <f t="shared" ref="C183:K183" si="7">SUM(C184:C185)</f>
        <v>180</v>
      </c>
      <c r="D183" s="57">
        <f t="shared" si="7"/>
        <v>93</v>
      </c>
      <c r="E183" s="57">
        <f t="shared" si="7"/>
        <v>63</v>
      </c>
      <c r="F183" s="57">
        <f t="shared" si="7"/>
        <v>66</v>
      </c>
      <c r="G183" s="57">
        <f t="shared" si="7"/>
        <v>52</v>
      </c>
      <c r="H183" s="57">
        <f t="shared" si="7"/>
        <v>134</v>
      </c>
      <c r="I183" s="57">
        <f t="shared" si="7"/>
        <v>69</v>
      </c>
      <c r="J183" s="57">
        <f t="shared" si="7"/>
        <v>0</v>
      </c>
      <c r="K183" s="96">
        <f t="shared" si="7"/>
        <v>1351</v>
      </c>
      <c r="L183" s="2"/>
      <c r="M183" s="2"/>
    </row>
    <row r="184" spans="1:13" x14ac:dyDescent="0.3">
      <c r="A184" s="100" t="s">
        <v>41</v>
      </c>
      <c r="B184" s="57">
        <v>30</v>
      </c>
      <c r="C184" s="95">
        <v>98</v>
      </c>
      <c r="D184" s="57">
        <v>60</v>
      </c>
      <c r="E184" s="95">
        <v>48</v>
      </c>
      <c r="F184" s="57">
        <v>53</v>
      </c>
      <c r="G184" s="95">
        <v>36</v>
      </c>
      <c r="H184" s="57">
        <v>92</v>
      </c>
      <c r="I184" s="95">
        <v>63</v>
      </c>
      <c r="J184" s="57">
        <v>0</v>
      </c>
      <c r="K184" s="96">
        <v>729</v>
      </c>
      <c r="L184" s="2"/>
      <c r="M184" s="2"/>
    </row>
    <row r="185" spans="1:13" ht="16.8" thickBot="1" x14ac:dyDescent="0.35">
      <c r="A185" s="101" t="s">
        <v>42</v>
      </c>
      <c r="B185" s="102">
        <v>80</v>
      </c>
      <c r="C185" s="103">
        <v>82</v>
      </c>
      <c r="D185" s="102">
        <v>33</v>
      </c>
      <c r="E185" s="103">
        <v>15</v>
      </c>
      <c r="F185" s="102">
        <v>13</v>
      </c>
      <c r="G185" s="103">
        <v>16</v>
      </c>
      <c r="H185" s="102">
        <v>42</v>
      </c>
      <c r="I185" s="103">
        <v>6</v>
      </c>
      <c r="J185" s="102">
        <v>0</v>
      </c>
      <c r="K185" s="104">
        <v>622</v>
      </c>
      <c r="L185" s="2"/>
      <c r="M185" s="2"/>
    </row>
    <row r="186" spans="1:13" ht="16.8" thickBot="1" x14ac:dyDescent="0.35">
      <c r="A186" s="42" t="s">
        <v>82</v>
      </c>
      <c r="B186" s="105">
        <f>SUM(B170+B176+B177+B181)</f>
        <v>318</v>
      </c>
      <c r="C186" s="105">
        <f t="shared" ref="C186:K186" si="8">SUM(C170+C176+C177+C181)</f>
        <v>416</v>
      </c>
      <c r="D186" s="105">
        <f t="shared" si="8"/>
        <v>235</v>
      </c>
      <c r="E186" s="105">
        <f t="shared" si="8"/>
        <v>170</v>
      </c>
      <c r="F186" s="105">
        <f t="shared" si="8"/>
        <v>147</v>
      </c>
      <c r="G186" s="105">
        <f t="shared" si="8"/>
        <v>128</v>
      </c>
      <c r="H186" s="105">
        <f t="shared" si="8"/>
        <v>619</v>
      </c>
      <c r="I186" s="105">
        <f t="shared" si="8"/>
        <v>314</v>
      </c>
      <c r="J186" s="105">
        <f t="shared" si="8"/>
        <v>2</v>
      </c>
      <c r="K186" s="105">
        <f t="shared" si="8"/>
        <v>4446</v>
      </c>
      <c r="L186" s="2"/>
      <c r="M186" s="2"/>
    </row>
    <row r="187" spans="1:13" ht="16.8" thickTop="1" x14ac:dyDescent="0.3">
      <c r="A187" s="42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2"/>
      <c r="M187" s="2"/>
    </row>
    <row r="188" spans="1:13" x14ac:dyDescent="0.3">
      <c r="A188" s="42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2"/>
      <c r="M188" s="2"/>
    </row>
    <row r="189" spans="1:13" x14ac:dyDescent="0.3">
      <c r="A189" s="106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2"/>
      <c r="M189" s="2"/>
    </row>
    <row r="190" spans="1:13" x14ac:dyDescent="0.3">
      <c r="A190" s="106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2"/>
      <c r="M190" s="2"/>
    </row>
    <row r="191" spans="1:13" x14ac:dyDescent="0.3">
      <c r="A191" s="106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2"/>
      <c r="M191" s="2"/>
    </row>
    <row r="192" spans="1:13" x14ac:dyDescent="0.3">
      <c r="A192" s="42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2"/>
      <c r="M192" s="2"/>
    </row>
    <row r="193" spans="1:13" x14ac:dyDescent="0.3">
      <c r="A193" s="42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2"/>
      <c r="M193" s="2"/>
    </row>
    <row r="194" spans="1:13" x14ac:dyDescent="0.3">
      <c r="A194" s="42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2"/>
      <c r="M194" s="2"/>
    </row>
    <row r="195" spans="1:13" x14ac:dyDescent="0.3">
      <c r="A195" s="42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2"/>
      <c r="M195" s="2"/>
    </row>
    <row r="196" spans="1:13" x14ac:dyDescent="0.3">
      <c r="A196" s="42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2"/>
      <c r="M196" s="2"/>
    </row>
    <row r="197" spans="1:13" x14ac:dyDescent="0.3">
      <c r="A197" s="42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2"/>
      <c r="M197" s="2"/>
    </row>
    <row r="198" spans="1:13" x14ac:dyDescent="0.3">
      <c r="A198" s="42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2"/>
      <c r="M198" s="2"/>
    </row>
    <row r="199" spans="1:13" x14ac:dyDescent="0.3">
      <c r="A199" s="42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2"/>
      <c r="M199" s="2"/>
    </row>
    <row r="200" spans="1:13" x14ac:dyDescent="0.3">
      <c r="A200" s="42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2"/>
      <c r="M200" s="2"/>
    </row>
    <row r="201" spans="1:13" x14ac:dyDescent="0.3">
      <c r="A201" s="42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2"/>
      <c r="M201" s="2"/>
    </row>
    <row r="202" spans="1:13" x14ac:dyDescent="0.3">
      <c r="A202" s="42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2"/>
      <c r="M202" s="2"/>
    </row>
    <row r="203" spans="1:13" x14ac:dyDescent="0.3">
      <c r="A203" s="42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2"/>
      <c r="M203" s="2"/>
    </row>
    <row r="204" spans="1:13" x14ac:dyDescent="0.3">
      <c r="A204" s="42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2"/>
      <c r="M204" s="2"/>
    </row>
    <row r="205" spans="1:13" x14ac:dyDescent="0.3">
      <c r="A205" s="42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2"/>
      <c r="M205" s="2"/>
    </row>
    <row r="206" spans="1:13" x14ac:dyDescent="0.3">
      <c r="A206" s="42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6" t="s">
        <v>83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135" t="s">
        <v>84</v>
      </c>
      <c r="B211" s="133" t="s">
        <v>85</v>
      </c>
      <c r="C211" s="137" t="s">
        <v>86</v>
      </c>
      <c r="D211" s="137" t="s">
        <v>87</v>
      </c>
      <c r="E211" s="137" t="s">
        <v>88</v>
      </c>
      <c r="F211" s="137" t="s">
        <v>89</v>
      </c>
      <c r="G211" s="137" t="s">
        <v>90</v>
      </c>
      <c r="H211" s="137" t="s">
        <v>91</v>
      </c>
      <c r="I211" s="137" t="s">
        <v>92</v>
      </c>
      <c r="J211" s="131" t="s">
        <v>93</v>
      </c>
      <c r="K211" s="133" t="s">
        <v>94</v>
      </c>
      <c r="L211" s="133" t="s">
        <v>95</v>
      </c>
      <c r="M211" s="133" t="s">
        <v>96</v>
      </c>
    </row>
    <row r="212" spans="1:13" ht="16.8" thickBot="1" x14ac:dyDescent="0.35">
      <c r="A212" s="136"/>
      <c r="B212" s="134"/>
      <c r="C212" s="138"/>
      <c r="D212" s="138"/>
      <c r="E212" s="138"/>
      <c r="F212" s="138"/>
      <c r="G212" s="138"/>
      <c r="H212" s="138"/>
      <c r="I212" s="138"/>
      <c r="J212" s="132"/>
      <c r="K212" s="134"/>
      <c r="L212" s="134"/>
      <c r="M212" s="134"/>
    </row>
    <row r="213" spans="1:13" x14ac:dyDescent="0.3">
      <c r="A213" s="22" t="s">
        <v>25</v>
      </c>
      <c r="B213" s="108">
        <f>SUM(B214:B218)</f>
        <v>660</v>
      </c>
      <c r="C213" s="108">
        <f t="shared" ref="C213:M213" si="9">SUM(C214:C218)</f>
        <v>19</v>
      </c>
      <c r="D213" s="108">
        <f t="shared" si="9"/>
        <v>6</v>
      </c>
      <c r="E213" s="108">
        <f t="shared" si="9"/>
        <v>5</v>
      </c>
      <c r="F213" s="108">
        <f t="shared" si="9"/>
        <v>7</v>
      </c>
      <c r="G213" s="108">
        <f t="shared" si="9"/>
        <v>5</v>
      </c>
      <c r="H213" s="108">
        <f t="shared" si="9"/>
        <v>10</v>
      </c>
      <c r="I213" s="108">
        <f t="shared" si="9"/>
        <v>0</v>
      </c>
      <c r="J213" s="108">
        <f t="shared" si="9"/>
        <v>0</v>
      </c>
      <c r="K213" s="108">
        <f t="shared" si="9"/>
        <v>456</v>
      </c>
      <c r="L213" s="108">
        <f t="shared" si="9"/>
        <v>1168</v>
      </c>
      <c r="M213" s="109">
        <f t="shared" si="9"/>
        <v>29</v>
      </c>
    </row>
    <row r="214" spans="1:13" x14ac:dyDescent="0.3">
      <c r="A214" s="26" t="s">
        <v>58</v>
      </c>
      <c r="B214" s="57">
        <v>26</v>
      </c>
      <c r="C214" s="57">
        <v>5</v>
      </c>
      <c r="D214" s="57">
        <v>1</v>
      </c>
      <c r="E214" s="57">
        <v>1</v>
      </c>
      <c r="F214" s="57">
        <v>2</v>
      </c>
      <c r="G214" s="57">
        <v>0</v>
      </c>
      <c r="H214" s="57">
        <v>1</v>
      </c>
      <c r="I214" s="57">
        <v>0</v>
      </c>
      <c r="J214" s="57">
        <v>0</v>
      </c>
      <c r="K214" s="57">
        <v>73</v>
      </c>
      <c r="L214" s="57">
        <v>109</v>
      </c>
      <c r="M214" s="110">
        <v>0</v>
      </c>
    </row>
    <row r="215" spans="1:13" x14ac:dyDescent="0.3">
      <c r="A215" s="56" t="s">
        <v>67</v>
      </c>
      <c r="B215" s="57">
        <v>131</v>
      </c>
      <c r="C215" s="57">
        <v>0</v>
      </c>
      <c r="D215" s="57">
        <v>0</v>
      </c>
      <c r="E215" s="57">
        <v>0</v>
      </c>
      <c r="F215" s="57">
        <v>0</v>
      </c>
      <c r="G215" s="57">
        <v>0</v>
      </c>
      <c r="H215" s="57">
        <v>1</v>
      </c>
      <c r="I215" s="57">
        <v>0</v>
      </c>
      <c r="J215" s="57">
        <v>0</v>
      </c>
      <c r="K215" s="57">
        <v>74</v>
      </c>
      <c r="L215" s="57">
        <v>206</v>
      </c>
      <c r="M215" s="110">
        <v>0</v>
      </c>
    </row>
    <row r="216" spans="1:13" x14ac:dyDescent="0.3">
      <c r="A216" s="26" t="s">
        <v>28</v>
      </c>
      <c r="B216" s="57">
        <v>61</v>
      </c>
      <c r="C216" s="57">
        <v>6</v>
      </c>
      <c r="D216" s="57">
        <v>3</v>
      </c>
      <c r="E216" s="57">
        <v>0</v>
      </c>
      <c r="F216" s="57">
        <v>0</v>
      </c>
      <c r="G216" s="57">
        <v>2</v>
      </c>
      <c r="H216" s="57">
        <v>2</v>
      </c>
      <c r="I216" s="57">
        <v>0</v>
      </c>
      <c r="J216" s="57">
        <v>0</v>
      </c>
      <c r="K216" s="57">
        <v>115</v>
      </c>
      <c r="L216" s="57">
        <v>189</v>
      </c>
      <c r="M216" s="110">
        <v>2</v>
      </c>
    </row>
    <row r="217" spans="1:13" x14ac:dyDescent="0.3">
      <c r="A217" s="26" t="s">
        <v>29</v>
      </c>
      <c r="B217" s="57">
        <v>348</v>
      </c>
      <c r="C217" s="57">
        <v>1</v>
      </c>
      <c r="D217" s="57">
        <v>1</v>
      </c>
      <c r="E217" s="57">
        <v>4</v>
      </c>
      <c r="F217" s="57">
        <v>1</v>
      </c>
      <c r="G217" s="57">
        <v>2</v>
      </c>
      <c r="H217" s="57">
        <v>6</v>
      </c>
      <c r="I217" s="57">
        <v>0</v>
      </c>
      <c r="J217" s="57">
        <v>0</v>
      </c>
      <c r="K217" s="57">
        <v>181</v>
      </c>
      <c r="L217" s="57">
        <v>544</v>
      </c>
      <c r="M217" s="110">
        <v>27</v>
      </c>
    </row>
    <row r="218" spans="1:13" ht="16.8" thickBot="1" x14ac:dyDescent="0.35">
      <c r="A218" s="26" t="s">
        <v>80</v>
      </c>
      <c r="B218" s="57">
        <v>94</v>
      </c>
      <c r="C218" s="57">
        <v>7</v>
      </c>
      <c r="D218" s="57">
        <v>1</v>
      </c>
      <c r="E218" s="57">
        <v>0</v>
      </c>
      <c r="F218" s="57">
        <v>4</v>
      </c>
      <c r="G218" s="57">
        <v>1</v>
      </c>
      <c r="H218" s="57">
        <v>0</v>
      </c>
      <c r="I218" s="57">
        <v>0</v>
      </c>
      <c r="J218" s="57">
        <v>0</v>
      </c>
      <c r="K218" s="57">
        <v>13</v>
      </c>
      <c r="L218" s="57">
        <v>120</v>
      </c>
      <c r="M218" s="110">
        <v>0</v>
      </c>
    </row>
    <row r="219" spans="1:13" ht="16.8" thickBot="1" x14ac:dyDescent="0.35">
      <c r="A219" s="92" t="s">
        <v>31</v>
      </c>
      <c r="B219" s="111">
        <v>73</v>
      </c>
      <c r="C219" s="111">
        <v>5</v>
      </c>
      <c r="D219" s="111">
        <v>0</v>
      </c>
      <c r="E219" s="111">
        <v>0</v>
      </c>
      <c r="F219" s="111">
        <v>1</v>
      </c>
      <c r="G219" s="111">
        <v>1</v>
      </c>
      <c r="H219" s="111">
        <v>1</v>
      </c>
      <c r="I219" s="111">
        <v>0</v>
      </c>
      <c r="J219" s="111">
        <v>0</v>
      </c>
      <c r="K219" s="111">
        <v>24</v>
      </c>
      <c r="L219" s="111">
        <v>105</v>
      </c>
      <c r="M219" s="112">
        <v>0</v>
      </c>
    </row>
    <row r="220" spans="1:13" x14ac:dyDescent="0.3">
      <c r="A220" s="22" t="s">
        <v>32</v>
      </c>
      <c r="B220" s="108">
        <f>SUM(B221:B223)</f>
        <v>180</v>
      </c>
      <c r="C220" s="108">
        <f t="shared" ref="C220:M220" si="10">SUM(C221:C223)</f>
        <v>3</v>
      </c>
      <c r="D220" s="108">
        <f t="shared" si="10"/>
        <v>2</v>
      </c>
      <c r="E220" s="108">
        <f t="shared" si="10"/>
        <v>1</v>
      </c>
      <c r="F220" s="108">
        <f t="shared" si="10"/>
        <v>2</v>
      </c>
      <c r="G220" s="108">
        <f t="shared" si="10"/>
        <v>0</v>
      </c>
      <c r="H220" s="108">
        <f t="shared" si="10"/>
        <v>4</v>
      </c>
      <c r="I220" s="108">
        <f t="shared" si="10"/>
        <v>2</v>
      </c>
      <c r="J220" s="108">
        <f t="shared" si="10"/>
        <v>0</v>
      </c>
      <c r="K220" s="108">
        <f t="shared" si="10"/>
        <v>41</v>
      </c>
      <c r="L220" s="108">
        <f t="shared" si="10"/>
        <v>235</v>
      </c>
      <c r="M220" s="109">
        <f t="shared" si="10"/>
        <v>3</v>
      </c>
    </row>
    <row r="221" spans="1:13" x14ac:dyDescent="0.3">
      <c r="A221" s="29" t="s">
        <v>35</v>
      </c>
      <c r="B221" s="113">
        <v>60</v>
      </c>
      <c r="C221" s="113">
        <v>0</v>
      </c>
      <c r="D221" s="113">
        <v>0</v>
      </c>
      <c r="E221" s="113">
        <v>0</v>
      </c>
      <c r="F221" s="113">
        <v>0</v>
      </c>
      <c r="G221" s="113">
        <v>0</v>
      </c>
      <c r="H221" s="113">
        <v>2</v>
      </c>
      <c r="I221" s="113">
        <v>1</v>
      </c>
      <c r="J221" s="113">
        <v>0</v>
      </c>
      <c r="K221" s="113">
        <v>12</v>
      </c>
      <c r="L221" s="113">
        <v>75</v>
      </c>
      <c r="M221" s="114">
        <v>2</v>
      </c>
    </row>
    <row r="222" spans="1:13" x14ac:dyDescent="0.3">
      <c r="A222" s="29" t="s">
        <v>36</v>
      </c>
      <c r="B222" s="113">
        <v>62</v>
      </c>
      <c r="C222" s="113">
        <v>2</v>
      </c>
      <c r="D222" s="113">
        <v>2</v>
      </c>
      <c r="E222" s="113">
        <v>0</v>
      </c>
      <c r="F222" s="113">
        <v>2</v>
      </c>
      <c r="G222" s="113">
        <v>0</v>
      </c>
      <c r="H222" s="113">
        <v>1</v>
      </c>
      <c r="I222" s="113">
        <v>0</v>
      </c>
      <c r="J222" s="113">
        <v>0</v>
      </c>
      <c r="K222" s="113">
        <v>17</v>
      </c>
      <c r="L222" s="113">
        <v>86</v>
      </c>
      <c r="M222" s="114">
        <v>0</v>
      </c>
    </row>
    <row r="223" spans="1:13" ht="16.8" thickBot="1" x14ac:dyDescent="0.35">
      <c r="A223" s="29" t="s">
        <v>37</v>
      </c>
      <c r="B223" s="113">
        <v>58</v>
      </c>
      <c r="C223" s="113">
        <v>1</v>
      </c>
      <c r="D223" s="113">
        <v>0</v>
      </c>
      <c r="E223" s="113">
        <v>1</v>
      </c>
      <c r="F223" s="113">
        <v>0</v>
      </c>
      <c r="G223" s="113">
        <v>0</v>
      </c>
      <c r="H223" s="113">
        <v>1</v>
      </c>
      <c r="I223" s="113">
        <v>1</v>
      </c>
      <c r="J223" s="113">
        <v>0</v>
      </c>
      <c r="K223" s="113">
        <v>12</v>
      </c>
      <c r="L223" s="113">
        <v>74</v>
      </c>
      <c r="M223" s="114">
        <v>1</v>
      </c>
    </row>
    <row r="224" spans="1:13" x14ac:dyDescent="0.3">
      <c r="A224" s="115" t="s">
        <v>39</v>
      </c>
      <c r="B224" s="53">
        <f>SUM(B225:B226)</f>
        <v>1288</v>
      </c>
      <c r="C224" s="53">
        <f t="shared" ref="C224:M224" si="11">SUM(C225:C226)</f>
        <v>8</v>
      </c>
      <c r="D224" s="53">
        <f t="shared" si="11"/>
        <v>13</v>
      </c>
      <c r="E224" s="53">
        <f t="shared" si="11"/>
        <v>3</v>
      </c>
      <c r="F224" s="53">
        <f t="shared" si="11"/>
        <v>7</v>
      </c>
      <c r="G224" s="53">
        <f t="shared" si="11"/>
        <v>6</v>
      </c>
      <c r="H224" s="53">
        <f t="shared" si="11"/>
        <v>9</v>
      </c>
      <c r="I224" s="53">
        <f t="shared" si="11"/>
        <v>2</v>
      </c>
      <c r="J224" s="53">
        <f t="shared" si="11"/>
        <v>0</v>
      </c>
      <c r="K224" s="53">
        <f t="shared" si="11"/>
        <v>1606</v>
      </c>
      <c r="L224" s="53">
        <f t="shared" si="11"/>
        <v>2942</v>
      </c>
      <c r="M224" s="84">
        <f t="shared" si="11"/>
        <v>39</v>
      </c>
    </row>
    <row r="225" spans="1:14" x14ac:dyDescent="0.3">
      <c r="A225" s="116" t="s">
        <v>97</v>
      </c>
      <c r="B225" s="57">
        <v>562</v>
      </c>
      <c r="C225" s="57">
        <v>4</v>
      </c>
      <c r="D225" s="57">
        <v>4</v>
      </c>
      <c r="E225" s="57">
        <v>0</v>
      </c>
      <c r="F225" s="57">
        <v>1</v>
      </c>
      <c r="G225" s="57">
        <v>1</v>
      </c>
      <c r="H225" s="57">
        <v>2</v>
      </c>
      <c r="I225" s="57">
        <v>0</v>
      </c>
      <c r="J225" s="57">
        <v>0</v>
      </c>
      <c r="K225" s="57">
        <v>1016</v>
      </c>
      <c r="L225" s="57">
        <v>1590</v>
      </c>
      <c r="M225" s="110">
        <v>17</v>
      </c>
    </row>
    <row r="226" spans="1:14" x14ac:dyDescent="0.3">
      <c r="A226" s="116" t="s">
        <v>81</v>
      </c>
      <c r="B226" s="57">
        <f>SUM(B227:B228)</f>
        <v>726</v>
      </c>
      <c r="C226" s="57">
        <f t="shared" ref="C226:M226" si="12">SUM(C227:C228)</f>
        <v>4</v>
      </c>
      <c r="D226" s="57">
        <f t="shared" si="12"/>
        <v>9</v>
      </c>
      <c r="E226" s="57">
        <f t="shared" si="12"/>
        <v>3</v>
      </c>
      <c r="F226" s="57">
        <f t="shared" si="12"/>
        <v>6</v>
      </c>
      <c r="G226" s="57">
        <f t="shared" si="12"/>
        <v>5</v>
      </c>
      <c r="H226" s="57">
        <f t="shared" si="12"/>
        <v>7</v>
      </c>
      <c r="I226" s="57">
        <f t="shared" si="12"/>
        <v>2</v>
      </c>
      <c r="J226" s="57">
        <f t="shared" si="12"/>
        <v>0</v>
      </c>
      <c r="K226" s="57">
        <f t="shared" si="12"/>
        <v>590</v>
      </c>
      <c r="L226" s="57">
        <f t="shared" si="12"/>
        <v>1352</v>
      </c>
      <c r="M226" s="96">
        <f t="shared" si="12"/>
        <v>22</v>
      </c>
    </row>
    <row r="227" spans="1:14" x14ac:dyDescent="0.3">
      <c r="A227" s="117" t="s">
        <v>62</v>
      </c>
      <c r="B227" s="57">
        <v>476</v>
      </c>
      <c r="C227" s="57">
        <v>0</v>
      </c>
      <c r="D227" s="57">
        <v>2</v>
      </c>
      <c r="E227" s="57">
        <v>0</v>
      </c>
      <c r="F227" s="57">
        <v>0</v>
      </c>
      <c r="G227" s="57">
        <v>0</v>
      </c>
      <c r="H227" s="57">
        <v>0</v>
      </c>
      <c r="I227" s="57">
        <v>1</v>
      </c>
      <c r="J227" s="57">
        <v>0</v>
      </c>
      <c r="K227" s="57">
        <v>251</v>
      </c>
      <c r="L227" s="57">
        <v>730</v>
      </c>
      <c r="M227" s="110">
        <v>3</v>
      </c>
    </row>
    <row r="228" spans="1:14" ht="16.8" thickBot="1" x14ac:dyDescent="0.35">
      <c r="A228" s="118" t="s">
        <v>63</v>
      </c>
      <c r="B228" s="102">
        <v>250</v>
      </c>
      <c r="C228" s="102">
        <v>4</v>
      </c>
      <c r="D228" s="102">
        <v>7</v>
      </c>
      <c r="E228" s="102">
        <v>3</v>
      </c>
      <c r="F228" s="102">
        <v>6</v>
      </c>
      <c r="G228" s="102">
        <v>5</v>
      </c>
      <c r="H228" s="102">
        <v>7</v>
      </c>
      <c r="I228" s="102">
        <v>1</v>
      </c>
      <c r="J228" s="102">
        <v>0</v>
      </c>
      <c r="K228" s="102">
        <v>339</v>
      </c>
      <c r="L228" s="102">
        <v>622</v>
      </c>
      <c r="M228" s="119">
        <v>19</v>
      </c>
    </row>
    <row r="229" spans="1:14" s="7" customFormat="1" ht="16.8" thickBot="1" x14ac:dyDescent="0.35">
      <c r="A229" s="42" t="s">
        <v>43</v>
      </c>
      <c r="B229" s="105">
        <f>SUM(B213+B219+B220+B224)</f>
        <v>2201</v>
      </c>
      <c r="C229" s="105">
        <f t="shared" ref="C229:M229" si="13">SUM(C213+C219+C220+C224)</f>
        <v>35</v>
      </c>
      <c r="D229" s="105">
        <f t="shared" si="13"/>
        <v>21</v>
      </c>
      <c r="E229" s="105">
        <f t="shared" si="13"/>
        <v>9</v>
      </c>
      <c r="F229" s="105">
        <f t="shared" si="13"/>
        <v>17</v>
      </c>
      <c r="G229" s="105">
        <f t="shared" si="13"/>
        <v>12</v>
      </c>
      <c r="H229" s="105">
        <f t="shared" si="13"/>
        <v>24</v>
      </c>
      <c r="I229" s="105">
        <f t="shared" si="13"/>
        <v>4</v>
      </c>
      <c r="J229" s="105">
        <f t="shared" si="13"/>
        <v>0</v>
      </c>
      <c r="K229" s="105">
        <f t="shared" si="13"/>
        <v>2127</v>
      </c>
      <c r="L229" s="105">
        <f t="shared" si="13"/>
        <v>4450</v>
      </c>
      <c r="M229" s="105">
        <f t="shared" si="13"/>
        <v>71</v>
      </c>
      <c r="N229" s="49"/>
    </row>
    <row r="230" spans="1:14" ht="16.8" thickTop="1" x14ac:dyDescent="0.3"/>
  </sheetData>
  <mergeCells count="26">
    <mergeCell ref="B7:C7"/>
    <mergeCell ref="B9:D9"/>
    <mergeCell ref="A168:A169"/>
    <mergeCell ref="B168:B169"/>
    <mergeCell ref="C168:C169"/>
    <mergeCell ref="D168:D169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A211:A212"/>
    <mergeCell ref="B211:B212"/>
    <mergeCell ref="C211:C212"/>
    <mergeCell ref="D211:D212"/>
    <mergeCell ref="E211:E212"/>
    <mergeCell ref="J211:J212"/>
    <mergeCell ref="K211:K212"/>
    <mergeCell ref="L211:L212"/>
    <mergeCell ref="M211:M212"/>
    <mergeCell ref="K168:K169"/>
    <mergeCell ref="J168:J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21"/>
  </cols>
  <sheetData>
    <row r="1" spans="1:1" x14ac:dyDescent="0.3">
      <c r="A1" s="120" t="s">
        <v>98</v>
      </c>
    </row>
    <row r="2" spans="1:1" x14ac:dyDescent="0.3">
      <c r="A2" s="121" t="s">
        <v>99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49"/>
  </cols>
  <sheetData>
    <row r="1" spans="1:1" x14ac:dyDescent="0.3">
      <c r="A1" s="16" t="s">
        <v>100</v>
      </c>
    </row>
    <row r="2" spans="1:1" x14ac:dyDescent="0.3">
      <c r="A2" s="49" t="s">
        <v>99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99</v>
      </c>
    </row>
    <row r="3" spans="1:3" x14ac:dyDescent="0.3">
      <c r="A3" s="122" t="s">
        <v>101</v>
      </c>
      <c r="B3" s="122" t="s">
        <v>102</v>
      </c>
      <c r="C3" s="123" t="s">
        <v>103</v>
      </c>
    </row>
    <row r="4" spans="1:3" x14ac:dyDescent="0.3">
      <c r="A4" s="122" t="s">
        <v>103</v>
      </c>
      <c r="B4" s="122" t="s">
        <v>104</v>
      </c>
      <c r="C4" s="124">
        <v>2201</v>
      </c>
    </row>
    <row r="5" spans="1:3" x14ac:dyDescent="0.3">
      <c r="A5" s="125"/>
      <c r="B5" s="126" t="s">
        <v>105</v>
      </c>
      <c r="C5" s="127">
        <v>35</v>
      </c>
    </row>
    <row r="6" spans="1:3" x14ac:dyDescent="0.3">
      <c r="A6" s="125"/>
      <c r="B6" s="126" t="s">
        <v>106</v>
      </c>
      <c r="C6" s="127">
        <v>21</v>
      </c>
    </row>
    <row r="7" spans="1:3" x14ac:dyDescent="0.3">
      <c r="A7" s="125"/>
      <c r="B7" s="126" t="s">
        <v>107</v>
      </c>
      <c r="C7" s="127">
        <v>9</v>
      </c>
    </row>
    <row r="8" spans="1:3" x14ac:dyDescent="0.3">
      <c r="A8" s="125"/>
      <c r="B8" s="126" t="s">
        <v>108</v>
      </c>
      <c r="C8" s="127">
        <v>17</v>
      </c>
    </row>
    <row r="9" spans="1:3" x14ac:dyDescent="0.3">
      <c r="A9" s="125"/>
      <c r="B9" s="126" t="s">
        <v>109</v>
      </c>
      <c r="C9" s="127">
        <v>12</v>
      </c>
    </row>
    <row r="10" spans="1:3" x14ac:dyDescent="0.3">
      <c r="A10" s="125"/>
      <c r="B10" s="126" t="s">
        <v>110</v>
      </c>
      <c r="C10" s="127">
        <v>0</v>
      </c>
    </row>
    <row r="11" spans="1:3" x14ac:dyDescent="0.3">
      <c r="A11" s="125"/>
      <c r="B11" s="126" t="s">
        <v>111</v>
      </c>
      <c r="C11" s="127">
        <v>4450</v>
      </c>
    </row>
    <row r="12" spans="1:3" x14ac:dyDescent="0.3">
      <c r="A12" s="128"/>
      <c r="B12" s="129" t="s">
        <v>112</v>
      </c>
      <c r="C12" s="130">
        <v>71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99</v>
      </c>
    </row>
    <row r="3" spans="1:3" x14ac:dyDescent="0.3">
      <c r="A3" s="122" t="s">
        <v>21</v>
      </c>
      <c r="B3" s="122" t="s">
        <v>102</v>
      </c>
      <c r="C3" s="123" t="s">
        <v>103</v>
      </c>
    </row>
    <row r="4" spans="1:3" x14ac:dyDescent="0.3">
      <c r="A4" s="122" t="s">
        <v>113</v>
      </c>
      <c r="B4" s="122" t="s">
        <v>114</v>
      </c>
      <c r="C4" s="124">
        <v>318</v>
      </c>
    </row>
    <row r="5" spans="1:3" x14ac:dyDescent="0.3">
      <c r="A5" s="125"/>
      <c r="B5" s="126" t="s">
        <v>115</v>
      </c>
      <c r="C5" s="127">
        <v>416</v>
      </c>
    </row>
    <row r="6" spans="1:3" x14ac:dyDescent="0.3">
      <c r="A6" s="125"/>
      <c r="B6" s="126" t="s">
        <v>116</v>
      </c>
      <c r="C6" s="127">
        <v>235</v>
      </c>
    </row>
    <row r="7" spans="1:3" x14ac:dyDescent="0.3">
      <c r="A7" s="125"/>
      <c r="B7" s="126" t="s">
        <v>117</v>
      </c>
      <c r="C7" s="127">
        <v>314</v>
      </c>
    </row>
    <row r="8" spans="1:3" x14ac:dyDescent="0.3">
      <c r="A8" s="128"/>
      <c r="B8" s="129" t="s">
        <v>118</v>
      </c>
      <c r="C8" s="130">
        <v>4446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2018-08-04T03:52:59Z</dcterms:created>
  <dcterms:modified xsi:type="dcterms:W3CDTF">2018-08-04T03:53:40Z</dcterms:modified>
</cp:coreProperties>
</file>