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AP\Report\Work Order Statistic\2020\Works Order statistics_Web Version\"/>
    </mc:Choice>
  </mc:AlternateContent>
  <bookViews>
    <workbookView xWindow="0" yWindow="0" windowWidth="23040" windowHeight="9132"/>
  </bookViews>
  <sheets>
    <sheet name="維修(CM)工作單統計" sheetId="1" r:id="rId1"/>
    <sheet name="回應時間分析圖表" sheetId="2" r:id="rId2"/>
    <sheet name="完成工作單分析圖表" sheetId="3" r:id="rId3"/>
    <sheet name="完成工作單Data" sheetId="4" r:id="rId4"/>
    <sheet name="回應時間Data" sheetId="5" r:id="rId5"/>
  </sheets>
  <definedNames>
    <definedName name="_xlnm._FilterDatabase" localSheetId="0" hidden="1">'維修(CM)工作單統計'!#REF!</definedName>
    <definedName name="_xlnm.Print_Area" localSheetId="0">'維修(CM)工作單統計'!$A$1:$K$16,'維修(CM)工作單統計'!$A$38:$K$59,'維修(CM)工作單統計'!$A$83:$K$100,'維修(CM)工作單統計'!$A$124:$K$142,'維修(CM)工作單統計'!$A$166:$K$186,'維修(CM)工作單統計'!$A$209:$M$229</definedName>
  </definedNames>
  <calcPr calcId="162913"/>
  <pivotCaches>
    <pivotCache cacheId="7" r:id="rId6"/>
    <pivotCache cacheId="4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6" i="1" l="1"/>
  <c r="L226" i="1"/>
  <c r="K226" i="1"/>
  <c r="J226" i="1"/>
  <c r="I226" i="1"/>
  <c r="H226" i="1"/>
  <c r="G226" i="1"/>
  <c r="F226" i="1"/>
  <c r="E226" i="1"/>
  <c r="D226" i="1"/>
  <c r="C226" i="1"/>
  <c r="B226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3" i="1"/>
  <c r="M229" i="1" s="1"/>
  <c r="L213" i="1"/>
  <c r="L229" i="1" s="1"/>
  <c r="K213" i="1"/>
  <c r="K229" i="1" s="1"/>
  <c r="J213" i="1"/>
  <c r="J229" i="1" s="1"/>
  <c r="I213" i="1"/>
  <c r="I229" i="1" s="1"/>
  <c r="H213" i="1"/>
  <c r="H229" i="1" s="1"/>
  <c r="G213" i="1"/>
  <c r="G229" i="1" s="1"/>
  <c r="F213" i="1"/>
  <c r="F229" i="1" s="1"/>
  <c r="E213" i="1"/>
  <c r="E229" i="1" s="1"/>
  <c r="D213" i="1"/>
  <c r="D229" i="1" s="1"/>
  <c r="C213" i="1"/>
  <c r="C229" i="1" s="1"/>
  <c r="B213" i="1"/>
  <c r="B229" i="1" s="1"/>
  <c r="K183" i="1"/>
  <c r="J183" i="1"/>
  <c r="J181" i="1" s="1"/>
  <c r="I183" i="1"/>
  <c r="H183" i="1"/>
  <c r="G183" i="1"/>
  <c r="F183" i="1"/>
  <c r="F181" i="1" s="1"/>
  <c r="E183" i="1"/>
  <c r="D183" i="1"/>
  <c r="C183" i="1"/>
  <c r="B183" i="1"/>
  <c r="B181" i="1" s="1"/>
  <c r="K181" i="1"/>
  <c r="I181" i="1"/>
  <c r="H181" i="1"/>
  <c r="G181" i="1"/>
  <c r="E181" i="1"/>
  <c r="D181" i="1"/>
  <c r="C181" i="1"/>
  <c r="K177" i="1"/>
  <c r="J177" i="1"/>
  <c r="I177" i="1"/>
  <c r="H177" i="1"/>
  <c r="G177" i="1"/>
  <c r="F177" i="1"/>
  <c r="E177" i="1"/>
  <c r="D177" i="1"/>
  <c r="C177" i="1"/>
  <c r="B177" i="1"/>
  <c r="K170" i="1"/>
  <c r="K186" i="1" s="1"/>
  <c r="J170" i="1"/>
  <c r="I170" i="1"/>
  <c r="I186" i="1" s="1"/>
  <c r="H170" i="1"/>
  <c r="H186" i="1" s="1"/>
  <c r="G170" i="1"/>
  <c r="G186" i="1" s="1"/>
  <c r="F170" i="1"/>
  <c r="E170" i="1"/>
  <c r="E186" i="1" s="1"/>
  <c r="D170" i="1"/>
  <c r="D186" i="1" s="1"/>
  <c r="C170" i="1"/>
  <c r="C186" i="1" s="1"/>
  <c r="B170" i="1"/>
  <c r="B138" i="1"/>
  <c r="B134" i="1"/>
  <c r="B127" i="1"/>
  <c r="B142" i="1" s="1"/>
  <c r="K100" i="1"/>
  <c r="J100" i="1"/>
  <c r="I100" i="1"/>
  <c r="H100" i="1"/>
  <c r="G100" i="1"/>
  <c r="F100" i="1"/>
  <c r="E100" i="1"/>
  <c r="D100" i="1"/>
  <c r="C100" i="1"/>
  <c r="B99" i="1"/>
  <c r="B98" i="1"/>
  <c r="B97" i="1"/>
  <c r="B96" i="1"/>
  <c r="B95" i="1"/>
  <c r="B94" i="1"/>
  <c r="B93" i="1"/>
  <c r="B92" i="1"/>
  <c r="B100" i="1" s="1"/>
  <c r="B91" i="1"/>
  <c r="B90" i="1"/>
  <c r="B89" i="1"/>
  <c r="B88" i="1"/>
  <c r="B87" i="1"/>
  <c r="B86" i="1"/>
  <c r="B85" i="1"/>
  <c r="D59" i="1"/>
  <c r="D55" i="1"/>
  <c r="C55" i="1"/>
  <c r="B55" i="1"/>
  <c r="D48" i="1"/>
  <c r="C48" i="1"/>
  <c r="B48" i="1"/>
  <c r="D41" i="1"/>
  <c r="C41" i="1"/>
  <c r="C59" i="1" s="1"/>
  <c r="B41" i="1"/>
  <c r="B59" i="1" s="1"/>
  <c r="B186" i="1" l="1"/>
  <c r="F186" i="1"/>
  <c r="J186" i="1"/>
</calcChain>
</file>

<file path=xl/sharedStrings.xml><?xml version="1.0" encoding="utf-8"?>
<sst xmlns="http://schemas.openxmlformats.org/spreadsheetml/2006/main" count="180" uniqueCount="130">
  <si>
    <t>香港中文大學</t>
    <phoneticPr fontId="0" type="noConversion"/>
  </si>
  <si>
    <t>執行工作單統計日期﹕</t>
    <phoneticPr fontId="0" type="noConversion"/>
  </si>
  <si>
    <t>05.06.2020</t>
  </si>
  <si>
    <t>物業管理處工作單統計</t>
    <phoneticPr fontId="0" type="noConversion"/>
  </si>
  <si>
    <t>日期 ﹕2020年05月01日 至 2020年05月31日</t>
  </si>
  <si>
    <t>目錄</t>
    <phoneticPr fontId="0" type="noConversion"/>
  </si>
  <si>
    <t>I.</t>
    <phoneticPr fontId="0" type="noConversion"/>
  </si>
  <si>
    <t xml:space="preserve">維修工作單報表 </t>
  </si>
  <si>
    <t>II.</t>
    <phoneticPr fontId="0" type="noConversion"/>
  </si>
  <si>
    <t xml:space="preserve"> 2020 年 05月份或之未完維修工作單資料:‧</t>
  </si>
  <si>
    <t>III.</t>
    <phoneticPr fontId="0" type="noConversion"/>
  </si>
  <si>
    <t>本月外判工單</t>
  </si>
  <si>
    <t>IV(1).</t>
    <phoneticPr fontId="0" type="noConversion"/>
  </si>
  <si>
    <t>回應時間分析表</t>
  </si>
  <si>
    <t>IV(2).</t>
    <phoneticPr fontId="0" type="noConversion"/>
  </si>
  <si>
    <t>回應時間分析圖</t>
    <phoneticPr fontId="0" type="noConversion"/>
  </si>
  <si>
    <t>V(1).</t>
    <phoneticPr fontId="0" type="noConversion"/>
  </si>
  <si>
    <t xml:space="preserve">完成工作單分析表 </t>
  </si>
  <si>
    <t>V(2).</t>
  </si>
  <si>
    <t>完成工作單分析圖</t>
    <phoneticPr fontId="0" type="noConversion"/>
  </si>
  <si>
    <r>
      <t xml:space="preserve">I. </t>
    </r>
    <r>
      <rPr>
        <b/>
        <u/>
        <sz val="12"/>
        <rFont val="新細明體"/>
        <family val="1"/>
        <charset val="136"/>
      </rPr>
      <t xml:space="preserve">維修工作單報表 </t>
    </r>
  </si>
  <si>
    <t>主要工作中心</t>
  </si>
  <si>
    <t>已收之工作單量</t>
    <phoneticPr fontId="0" type="noConversion"/>
  </si>
  <si>
    <t>本期完成工作單量</t>
  </si>
  <si>
    <t>本期總共耗用工量(小時)</t>
    <phoneticPr fontId="0" type="noConversion"/>
  </si>
  <si>
    <t>屋宇裝修及戶外維修組</t>
    <phoneticPr fontId="0" type="noConversion"/>
  </si>
  <si>
    <t xml:space="preserve">油漆組 </t>
    <phoneticPr fontId="0" type="noConversion"/>
  </si>
  <si>
    <t xml:space="preserve">鐵工組 </t>
    <phoneticPr fontId="0" type="noConversion"/>
  </si>
  <si>
    <t xml:space="preserve">泥水組 </t>
    <phoneticPr fontId="0" type="noConversion"/>
  </si>
  <si>
    <t xml:space="preserve">木工組 </t>
    <phoneticPr fontId="0" type="noConversion"/>
  </si>
  <si>
    <t xml:space="preserve">戶外維修組 </t>
    <phoneticPr fontId="0" type="noConversion"/>
  </si>
  <si>
    <t xml:space="preserve">園藝組 </t>
    <phoneticPr fontId="0" type="noConversion"/>
  </si>
  <si>
    <t>庶務樓宇管理組</t>
    <phoneticPr fontId="0" type="noConversion"/>
  </si>
  <si>
    <t>樓宇管理組 (HB*)</t>
  </si>
  <si>
    <t>室內清潔組 (HI*)</t>
  </si>
  <si>
    <t>庶務 1 (HK1)</t>
    <phoneticPr fontId="0" type="noConversion"/>
  </si>
  <si>
    <t>庶務 2 (HK2)</t>
    <phoneticPr fontId="0" type="noConversion"/>
  </si>
  <si>
    <t>庶務 3 (HK3)</t>
    <phoneticPr fontId="0" type="noConversion"/>
  </si>
  <si>
    <t>屋苑及街道清潔組 (HO*)</t>
  </si>
  <si>
    <t>屋宇設備組</t>
    <phoneticPr fontId="0" type="noConversion"/>
  </si>
  <si>
    <t>電器組</t>
    <phoneticPr fontId="0" type="noConversion"/>
  </si>
  <si>
    <t xml:space="preserve">機械組 </t>
    <phoneticPr fontId="0" type="noConversion"/>
  </si>
  <si>
    <t xml:space="preserve">冷氣組 </t>
    <phoneticPr fontId="0" type="noConversion"/>
  </si>
  <si>
    <t>合計</t>
    <phoneticPr fontId="0" type="noConversion"/>
  </si>
  <si>
    <t xml:space="preserve">			      			     			        </t>
    <phoneticPr fontId="0" type="noConversion"/>
  </si>
  <si>
    <t>II. 2020 年 05月份或之前未完工作單資料:‧</t>
  </si>
  <si>
    <t>總計</t>
  </si>
  <si>
    <t>May-20</t>
  </si>
  <si>
    <t>Apr-20</t>
  </si>
  <si>
    <t>Mar-20</t>
  </si>
  <si>
    <t>Feb-20</t>
  </si>
  <si>
    <t>Jan-20</t>
  </si>
  <si>
    <t>Dec-19</t>
  </si>
  <si>
    <t>Nov-19</t>
  </si>
  <si>
    <t>Oct-19</t>
  </si>
  <si>
    <t>Sep-19</t>
  </si>
  <si>
    <t>油漆組</t>
    <phoneticPr fontId="0" type="noConversion"/>
  </si>
  <si>
    <t>泥水組</t>
    <phoneticPr fontId="0" type="noConversion"/>
  </si>
  <si>
    <t>木工組</t>
    <phoneticPr fontId="0" type="noConversion"/>
  </si>
  <si>
    <t>園藝組</t>
    <phoneticPr fontId="0" type="noConversion"/>
  </si>
  <si>
    <t>庶務 1 (HK1)</t>
    <phoneticPr fontId="0" type="noConversion"/>
  </si>
  <si>
    <t>機械組</t>
    <phoneticPr fontId="0" type="noConversion"/>
  </si>
  <si>
    <t>冷氣組</t>
    <phoneticPr fontId="0" type="noConversion"/>
  </si>
  <si>
    <r>
      <t xml:space="preserve">III. </t>
    </r>
    <r>
      <rPr>
        <b/>
        <u/>
        <sz val="12"/>
        <rFont val="新細明體"/>
        <family val="1"/>
        <charset val="136"/>
      </rPr>
      <t>本月外判工單</t>
    </r>
  </si>
  <si>
    <t>組別</t>
    <phoneticPr fontId="0" type="noConversion"/>
  </si>
  <si>
    <t>工作單</t>
  </si>
  <si>
    <t xml:space="preserve">鐵工組 </t>
  </si>
  <si>
    <r>
      <t xml:space="preserve">IV(1). </t>
    </r>
    <r>
      <rPr>
        <b/>
        <u/>
        <sz val="12"/>
        <rFont val="新細明體"/>
        <family val="1"/>
        <charset val="136"/>
      </rPr>
      <t>回應時間分析表</t>
    </r>
  </si>
  <si>
    <t>主要工作中心</t>
    <phoneticPr fontId="0" type="noConversion"/>
  </si>
  <si>
    <t>當日施工作單</t>
    <phoneticPr fontId="0" type="noConversion"/>
  </si>
  <si>
    <t>翌日施工作單</t>
    <phoneticPr fontId="0" type="noConversion"/>
  </si>
  <si>
    <t>3 日施工作單</t>
    <phoneticPr fontId="0" type="noConversion"/>
  </si>
  <si>
    <t>4日施工作單</t>
  </si>
  <si>
    <t>5日施工作單</t>
  </si>
  <si>
    <t>6日施工作單</t>
  </si>
  <si>
    <r>
      <t>7-</t>
    </r>
    <r>
      <rPr>
        <b/>
        <sz val="12"/>
        <rFont val="新細明體"/>
        <family val="1"/>
        <charset val="136"/>
      </rPr>
      <t>14日施工作單</t>
    </r>
  </si>
  <si>
    <r>
      <t>15-30</t>
    </r>
    <r>
      <rPr>
        <b/>
        <sz val="12"/>
        <rFont val="新細明體"/>
        <family val="1"/>
        <charset val="136"/>
      </rPr>
      <t>日施工工作單</t>
    </r>
  </si>
  <si>
    <t>30日後施工工作單</t>
  </si>
  <si>
    <r>
      <t>是期工作單總數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>)</t>
    </r>
  </si>
  <si>
    <t>戶外維修組</t>
    <phoneticPr fontId="0" type="noConversion"/>
  </si>
  <si>
    <t>機械組 (包括冷氣組)</t>
    <phoneticPr fontId="0" type="noConversion"/>
  </si>
  <si>
    <t xml:space="preserve">	合計	</t>
    <phoneticPr fontId="0" type="noConversion"/>
  </si>
  <si>
    <r>
      <t xml:space="preserve">V(1). </t>
    </r>
    <r>
      <rPr>
        <b/>
        <u/>
        <sz val="12"/>
        <rFont val="新細明體"/>
        <family val="1"/>
        <charset val="136"/>
      </rPr>
      <t xml:space="preserve">完成工作單分析表 </t>
    </r>
  </si>
  <si>
    <t>主要工作中心:</t>
    <phoneticPr fontId="0" type="noConversion"/>
  </si>
  <si>
    <t>1天完成工作單</t>
    <phoneticPr fontId="0" type="noConversion"/>
  </si>
  <si>
    <r>
      <t>2</t>
    </r>
    <r>
      <rPr>
        <b/>
        <sz val="12"/>
        <rFont val="新細明體"/>
        <family val="1"/>
        <charset val="136"/>
      </rPr>
      <t>天完成工作單</t>
    </r>
  </si>
  <si>
    <r>
      <t>3</t>
    </r>
    <r>
      <rPr>
        <b/>
        <sz val="12"/>
        <rFont val="新細明體"/>
        <family val="1"/>
        <charset val="136"/>
      </rPr>
      <t>天完成工作單</t>
    </r>
  </si>
  <si>
    <r>
      <t>4</t>
    </r>
    <r>
      <rPr>
        <b/>
        <sz val="12"/>
        <rFont val="新細明體"/>
        <family val="1"/>
        <charset val="136"/>
      </rPr>
      <t>天完成工作單</t>
    </r>
  </si>
  <si>
    <r>
      <t>5</t>
    </r>
    <r>
      <rPr>
        <b/>
        <sz val="12"/>
        <rFont val="新細明體"/>
        <family val="1"/>
        <charset val="136"/>
      </rPr>
      <t>天完成工作單</t>
    </r>
  </si>
  <si>
    <r>
      <t>6</t>
    </r>
    <r>
      <rPr>
        <b/>
        <sz val="12"/>
        <rFont val="新細明體"/>
        <family val="1"/>
        <charset val="136"/>
      </rPr>
      <t>天完成工作單</t>
    </r>
  </si>
  <si>
    <r>
      <t xml:space="preserve">7-14 </t>
    </r>
    <r>
      <rPr>
        <b/>
        <sz val="12"/>
        <rFont val="新細明體"/>
        <family val="1"/>
        <charset val="136"/>
      </rPr>
      <t>天完成工作單</t>
    </r>
  </si>
  <si>
    <r>
      <t xml:space="preserve">15-30 </t>
    </r>
    <r>
      <rPr>
        <b/>
        <sz val="12"/>
        <rFont val="新細明體"/>
        <family val="1"/>
        <charset val="136"/>
      </rPr>
      <t>天完成工作單</t>
    </r>
  </si>
  <si>
    <r>
      <t>超過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  <charset val="136"/>
      </rPr>
      <t>天完成</t>
    </r>
  </si>
  <si>
    <r>
      <t>尚未完成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工作單</t>
    </r>
  </si>
  <si>
    <r>
      <t>是期實際施工工作單總數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 xml:space="preserve">) </t>
    </r>
  </si>
  <si>
    <r>
      <t>是期取消工作單總數</t>
    </r>
    <r>
      <rPr>
        <sz val="12"/>
        <rFont val="新細明體"/>
        <family val="1"/>
        <charset val="136"/>
      </rPr>
      <t/>
    </r>
  </si>
  <si>
    <t>屋宇裝修及戶外維修組</t>
    <phoneticPr fontId="0" type="noConversion"/>
  </si>
  <si>
    <t>油漆組</t>
    <phoneticPr fontId="0" type="noConversion"/>
  </si>
  <si>
    <t xml:space="preserve">泥水組 </t>
    <phoneticPr fontId="0" type="noConversion"/>
  </si>
  <si>
    <t xml:space="preserve">木工組 </t>
    <phoneticPr fontId="0" type="noConversion"/>
  </si>
  <si>
    <t>戶外維修組</t>
    <phoneticPr fontId="0" type="noConversion"/>
  </si>
  <si>
    <t xml:space="preserve">園藝組 </t>
    <phoneticPr fontId="0" type="noConversion"/>
  </si>
  <si>
    <t>庶務樓宇管理組</t>
    <phoneticPr fontId="0" type="noConversion"/>
  </si>
  <si>
    <t>屋宇設備組</t>
    <phoneticPr fontId="0" type="noConversion"/>
  </si>
  <si>
    <t xml:space="preserve">電器組 </t>
    <phoneticPr fontId="0" type="noConversion"/>
  </si>
  <si>
    <t>機械組 (包括冷氣組)</t>
    <phoneticPr fontId="0" type="noConversion"/>
  </si>
  <si>
    <t>機械組</t>
    <phoneticPr fontId="0" type="noConversion"/>
  </si>
  <si>
    <t>冷氣組</t>
    <phoneticPr fontId="0" type="noConversion"/>
  </si>
  <si>
    <t>合計</t>
    <phoneticPr fontId="0" type="noConversion"/>
  </si>
  <si>
    <r>
      <t xml:space="preserve">IV(2). </t>
    </r>
    <r>
      <rPr>
        <b/>
        <u/>
        <sz val="12"/>
        <rFont val="新細明體"/>
        <family val="1"/>
        <charset val="136"/>
      </rPr>
      <t>回應時間分析圖</t>
    </r>
  </si>
  <si>
    <t>物業管理處(CM、 SO)工作單統計</t>
    <phoneticPr fontId="0" type="noConversion"/>
  </si>
  <si>
    <r>
      <t xml:space="preserve">V(2). </t>
    </r>
    <r>
      <rPr>
        <b/>
        <u/>
        <sz val="12"/>
        <rFont val="新細明體"/>
        <family val="1"/>
        <charset val="136"/>
      </rPr>
      <t>完成工作單分析圖</t>
    </r>
  </si>
  <si>
    <t>主要工作中心:</t>
  </si>
  <si>
    <t>資料</t>
  </si>
  <si>
    <t>合計</t>
  </si>
  <si>
    <t>加總/1天完成工作單</t>
  </si>
  <si>
    <t>加總/2天完成工作單</t>
  </si>
  <si>
    <t>加總/3天完成工作單</t>
  </si>
  <si>
    <t>加總/4天完成工作單</t>
  </si>
  <si>
    <t>加總/5天完成工作單</t>
  </si>
  <si>
    <t>加總/6天完成工作單</t>
  </si>
  <si>
    <t>加總/超過30天完成</t>
  </si>
  <si>
    <t xml:space="preserve">加總/是期實際施工工作單總數(張) </t>
  </si>
  <si>
    <t>加總/是期取消工作單總數</t>
  </si>
  <si>
    <t xml:space="preserve">	合計	</t>
  </si>
  <si>
    <t>加總/當日施工作單</t>
  </si>
  <si>
    <t>加總/翌日施工作單</t>
  </si>
  <si>
    <t>加總/3 日施工作單</t>
  </si>
  <si>
    <t>加總/15-30日施工工作單</t>
  </si>
  <si>
    <t>加總/是期工作單總數(張)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</si>
</sst>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#,##0_ "/>
    <numFmt numFmtId="166" formatCode="m&quot;月&quot;d&quot;日&quot;"/>
  </numFmts>
  <fonts count="1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u/>
      <sz val="18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2"/>
      <name val="Times New Roman"/>
      <family val="1"/>
    </font>
    <font>
      <u/>
      <sz val="12"/>
      <name val="新細明體"/>
      <family val="1"/>
      <charset val="136"/>
    </font>
    <font>
      <b/>
      <u/>
      <sz val="12"/>
      <name val="Times New Roman"/>
      <family val="1"/>
    </font>
    <font>
      <b/>
      <sz val="12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2" fillId="2" borderId="0" xfId="0" applyFont="1" applyFill="1"/>
    <xf numFmtId="0" fontId="1" fillId="2" borderId="0" xfId="0" applyFont="1" applyFill="1"/>
    <xf numFmtId="2" fontId="0" fillId="2" borderId="0" xfId="0" applyNumberFormat="1" applyFill="1" applyAlignment="1">
      <alignment horizontal="right"/>
    </xf>
    <xf numFmtId="2" fontId="1" fillId="2" borderId="0" xfId="0" applyNumberFormat="1" applyFont="1" applyFill="1" applyAlignment="1">
      <alignment horizontal="left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6" fillId="2" borderId="0" xfId="2" applyFont="1" applyFill="1" applyAlignment="1" applyProtection="1">
      <alignment horizontal="right"/>
    </xf>
    <xf numFmtId="0" fontId="5" fillId="2" borderId="0" xfId="2" applyFill="1" applyAlignment="1" applyProtection="1"/>
    <xf numFmtId="0" fontId="5" fillId="0" borderId="0" xfId="2" applyAlignment="1" applyProtection="1"/>
    <xf numFmtId="0" fontId="7" fillId="2" borderId="0" xfId="2" applyFont="1" applyFill="1" applyAlignment="1" applyProtection="1"/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5" fillId="2" borderId="0" xfId="2" applyFill="1" applyAlignment="1" applyProtection="1"/>
    <xf numFmtId="0" fontId="5" fillId="2" borderId="0" xfId="2" applyFont="1" applyFill="1" applyAlignment="1" applyProtection="1"/>
    <xf numFmtId="0" fontId="8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3" fillId="2" borderId="4" xfId="0" applyFont="1" applyFill="1" applyBorder="1"/>
    <xf numFmtId="38" fontId="3" fillId="2" borderId="4" xfId="0" applyNumberFormat="1" applyFont="1" applyFill="1" applyBorder="1" applyAlignment="1">
      <alignment horizontal="center"/>
    </xf>
    <xf numFmtId="40" fontId="3" fillId="2" borderId="4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left" indent="1"/>
    </xf>
    <xf numFmtId="38" fontId="1" fillId="2" borderId="4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left" indent="1"/>
    </xf>
    <xf numFmtId="40" fontId="1" fillId="2" borderId="4" xfId="1" applyNumberFormat="1" applyFont="1" applyFill="1" applyBorder="1" applyAlignment="1">
      <alignment horizontal="center"/>
    </xf>
    <xf numFmtId="2" fontId="1" fillId="2" borderId="0" xfId="1" applyNumberFormat="1" applyFont="1" applyFill="1" applyAlignment="1">
      <alignment horizontal="center"/>
    </xf>
    <xf numFmtId="0" fontId="3" fillId="2" borderId="5" xfId="0" applyFont="1" applyFill="1" applyBorder="1"/>
    <xf numFmtId="38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0" fontId="3" fillId="2" borderId="6" xfId="0" applyFont="1" applyFill="1" applyBorder="1"/>
    <xf numFmtId="38" fontId="0" fillId="2" borderId="4" xfId="0" applyNumberFormat="1" applyFont="1" applyFill="1" applyBorder="1" applyAlignment="1">
      <alignment horizontal="center"/>
    </xf>
    <xf numFmtId="38" fontId="1" fillId="2" borderId="7" xfId="0" applyNumberFormat="1" applyFont="1" applyFill="1" applyBorder="1" applyAlignment="1">
      <alignment horizontal="center"/>
    </xf>
    <xf numFmtId="40" fontId="1" fillId="2" borderId="7" xfId="0" applyNumberFormat="1" applyFont="1" applyFill="1" applyBorder="1" applyAlignment="1">
      <alignment horizontal="center"/>
    </xf>
    <xf numFmtId="38" fontId="3" fillId="2" borderId="6" xfId="0" applyNumberFormat="1" applyFont="1" applyFill="1" applyBorder="1" applyAlignment="1">
      <alignment horizontal="center"/>
    </xf>
    <xf numFmtId="40" fontId="3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indent="1"/>
    </xf>
    <xf numFmtId="0" fontId="3" fillId="2" borderId="0" xfId="0" applyFont="1" applyFill="1" applyAlignment="1">
      <alignment horizontal="right"/>
    </xf>
    <xf numFmtId="38" fontId="3" fillId="2" borderId="8" xfId="0" applyNumberFormat="1" applyFont="1" applyFill="1" applyBorder="1" applyAlignment="1">
      <alignment horizontal="center"/>
    </xf>
    <xf numFmtId="40" fontId="3" fillId="2" borderId="8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9" fillId="2" borderId="2" xfId="0" quotePrefix="1" applyNumberFormat="1" applyFont="1" applyFill="1" applyBorder="1" applyAlignment="1">
      <alignment horizontal="center"/>
    </xf>
    <xf numFmtId="0" fontId="0" fillId="2" borderId="0" xfId="0" applyFill="1"/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3" fillId="2" borderId="9" xfId="0" applyNumberFormat="1" applyFont="1" applyFill="1" applyBorder="1" applyAlignment="1">
      <alignment horizontal="left"/>
    </xf>
    <xf numFmtId="165" fontId="3" fillId="2" borderId="1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1" fillId="2" borderId="9" xfId="0" applyFont="1" applyFill="1" applyBorder="1" applyAlignment="1">
      <alignment horizontal="left" indent="1"/>
    </xf>
    <xf numFmtId="165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3" fillId="2" borderId="5" xfId="0" applyNumberFormat="1" applyFont="1" applyFill="1" applyBorder="1" applyAlignment="1">
      <alignment horizontal="center"/>
    </xf>
    <xf numFmtId="0" fontId="3" fillId="2" borderId="0" xfId="0" applyFont="1" applyFill="1" applyBorder="1"/>
    <xf numFmtId="165" fontId="3" fillId="2" borderId="6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10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2" fontId="1" fillId="2" borderId="0" xfId="0" applyNumberFormat="1" applyFont="1" applyFill="1" applyBorder="1"/>
    <xf numFmtId="0" fontId="11" fillId="2" borderId="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left" indent="1"/>
    </xf>
    <xf numFmtId="0" fontId="10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quotePrefix="1" applyFont="1" applyFill="1" applyBorder="1" applyAlignment="1">
      <alignment horizontal="center" vertical="center" wrapText="1"/>
    </xf>
    <xf numFmtId="166" fontId="6" fillId="2" borderId="13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2" borderId="0" xfId="0" applyFont="1" applyFill="1"/>
    <xf numFmtId="0" fontId="3" fillId="2" borderId="16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166" fontId="6" fillId="2" borderId="16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165" fontId="3" fillId="2" borderId="15" xfId="0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0" fontId="1" fillId="2" borderId="20" xfId="0" applyFont="1" applyFill="1" applyBorder="1" applyAlignment="1">
      <alignment horizontal="left" indent="1"/>
    </xf>
    <xf numFmtId="165" fontId="0" fillId="2" borderId="2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165" fontId="0" fillId="2" borderId="18" xfId="0" applyNumberFormat="1" applyFill="1" applyBorder="1" applyAlignment="1">
      <alignment horizontal="center"/>
    </xf>
    <xf numFmtId="0" fontId="3" fillId="2" borderId="22" xfId="0" applyFont="1" applyFill="1" applyBorder="1"/>
    <xf numFmtId="165" fontId="3" fillId="2" borderId="7" xfId="0" applyNumberFormat="1" applyFont="1" applyFill="1" applyBorder="1" applyAlignment="1">
      <alignment horizontal="center"/>
    </xf>
    <xf numFmtId="165" fontId="3" fillId="2" borderId="23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1" fillId="2" borderId="19" xfId="0" applyNumberFormat="1" applyFont="1" applyFill="1" applyBorder="1" applyAlignment="1">
      <alignment horizontal="center"/>
    </xf>
    <xf numFmtId="0" fontId="0" fillId="2" borderId="20" xfId="0" applyFont="1" applyFill="1" applyBorder="1" applyAlignment="1">
      <alignment horizontal="left" indent="1"/>
    </xf>
    <xf numFmtId="165" fontId="0" fillId="2" borderId="7" xfId="0" applyNumberForma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0" fontId="1" fillId="2" borderId="24" xfId="0" applyFont="1" applyFill="1" applyBorder="1" applyAlignment="1">
      <alignment horizontal="left" indent="2"/>
    </xf>
    <xf numFmtId="0" fontId="1" fillId="2" borderId="25" xfId="0" applyFont="1" applyFill="1" applyBorder="1" applyAlignment="1">
      <alignment horizontal="left" indent="2"/>
    </xf>
    <xf numFmtId="165" fontId="1" fillId="2" borderId="20" xfId="0" applyNumberFormat="1" applyFont="1" applyFill="1" applyBorder="1" applyAlignment="1">
      <alignment horizontal="center"/>
    </xf>
    <xf numFmtId="165" fontId="1" fillId="2" borderId="21" xfId="0" applyNumberFormat="1" applyFont="1" applyFill="1" applyBorder="1" applyAlignment="1">
      <alignment horizontal="center"/>
    </xf>
    <xf numFmtId="165" fontId="1" fillId="2" borderId="18" xfId="0" applyNumberFormat="1" applyFont="1" applyFill="1" applyBorder="1" applyAlignment="1">
      <alignment horizontal="center"/>
    </xf>
    <xf numFmtId="165" fontId="3" fillId="2" borderId="26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165" fontId="12" fillId="2" borderId="19" xfId="0" applyNumberFormat="1" applyFont="1" applyFill="1" applyBorder="1" applyAlignment="1">
      <alignment horizontal="center"/>
    </xf>
    <xf numFmtId="165" fontId="3" fillId="2" borderId="22" xfId="0" applyNumberFormat="1" applyFont="1" applyFill="1" applyBorder="1" applyAlignment="1">
      <alignment horizontal="center"/>
    </xf>
    <xf numFmtId="165" fontId="6" fillId="2" borderId="27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2" borderId="1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indent="2"/>
    </xf>
    <xf numFmtId="0" fontId="1" fillId="2" borderId="4" xfId="0" applyFont="1" applyFill="1" applyBorder="1" applyAlignment="1">
      <alignment horizontal="left" indent="5"/>
    </xf>
    <xf numFmtId="0" fontId="1" fillId="2" borderId="20" xfId="0" applyFont="1" applyFill="1" applyBorder="1" applyAlignment="1">
      <alignment horizontal="left" indent="5"/>
    </xf>
    <xf numFmtId="165" fontId="12" fillId="2" borderId="18" xfId="0" applyNumberFormat="1" applyFont="1" applyFill="1" applyBorder="1" applyAlignment="1">
      <alignment horizontal="center"/>
    </xf>
    <xf numFmtId="0" fontId="8" fillId="3" borderId="0" xfId="0" applyFont="1" applyFill="1"/>
    <xf numFmtId="0" fontId="0" fillId="3" borderId="0" xfId="0" applyFill="1"/>
    <xf numFmtId="0" fontId="0" fillId="0" borderId="28" xfId="0" applyBorder="1"/>
    <xf numFmtId="0" fontId="0" fillId="0" borderId="29" xfId="0" applyBorder="1"/>
    <xf numFmtId="0" fontId="0" fillId="0" borderId="29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NumberFormat="1" applyBorder="1"/>
  </cellXfs>
  <cellStyles count="3">
    <cellStyle name="一般" xfId="0" builtinId="0"/>
    <cellStyle name="貨幣" xfId="1" builtinId="4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[2020年05月工作單分析(網頁).xlsx]回應時間Data!樞紐分析表1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625" b="1" i="0" u="none" strike="noStrike" baseline="0">
                <a:solidFill>
                  <a:srgbClr val="000080"/>
                </a:solidFill>
                <a:latin typeface="Times New Roman"/>
                <a:cs typeface="Times New Roman"/>
              </a:rPr>
              <a:t> </a:t>
            </a:r>
            <a:r>
              <a:rPr lang="zh-TW" altLang="en-US"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</a:rPr>
              <a:t>回應時間分析圖表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9A987" mc:Ignorable="a14" a14:legacySpreadsheetColorIndex="26">
                <a:gamma/>
                <a:shade val="6627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回應時間Data!$C$3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回應時間Data!$A$4:$B$8</c:f>
              <c:multiLvlStrCache>
                <c:ptCount val="5"/>
                <c:lvl>
                  <c:pt idx="0">
                    <c:v>加總/當日施工作單</c:v>
                  </c:pt>
                  <c:pt idx="1">
                    <c:v>加總/翌日施工作單</c:v>
                  </c:pt>
                  <c:pt idx="2">
                    <c:v>加總/3 日施工作單</c:v>
                  </c:pt>
                  <c:pt idx="3">
                    <c:v>加總/15-30日施工工作單</c:v>
                  </c:pt>
                  <c:pt idx="4">
                    <c:v>加總/是期工作單總數(張)</c:v>
                  </c:pt>
                </c:lvl>
                <c:lvl>
                  <c:pt idx="0">
                    <c:v>	合計	</c:v>
                  </c:pt>
                </c:lvl>
              </c:multiLvlStrCache>
            </c:multiLvlStrRef>
          </c:cat>
          <c:val>
            <c:numRef>
              <c:f>回應時間Data!$C$4:$C$8</c:f>
              <c:numCache>
                <c:formatCode>General</c:formatCode>
                <c:ptCount val="5"/>
                <c:pt idx="0">
                  <c:v>241</c:v>
                </c:pt>
                <c:pt idx="1">
                  <c:v>316</c:v>
                </c:pt>
                <c:pt idx="2">
                  <c:v>207</c:v>
                </c:pt>
                <c:pt idx="3">
                  <c:v>262</c:v>
                </c:pt>
                <c:pt idx="4">
                  <c:v>3922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CB-438D-956F-8986DCD49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82656"/>
        <c:axId val="112159744"/>
      </c:barChart>
      <c:catAx>
        <c:axId val="105382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12159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215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38265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D5D5AA" mc:Ignorable="a14" a14:legacySpreadsheetColorIndex="26">
                <a:gamma/>
                <a:shade val="83529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[2020年05月工作單分析(網頁).xlsx]完成工作單Data!樞紐分析表2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defRPr>
            </a:pPr>
            <a:r>
              <a:rPr lang="zh-HK" altLang="en-US"/>
              <a:t>完成工作單分析表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8A886" mc:Ignorable="a14" a14:legacySpreadsheetColorIndex="26">
                <a:gamma/>
                <a:shade val="65882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完成工作單Data!$C$3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完成工作單Data!$A$4:$B$12</c:f>
              <c:multiLvlStrCache>
                <c:ptCount val="9"/>
                <c:lvl>
                  <c:pt idx="0">
                    <c:v>加總/1天完成工作單</c:v>
                  </c:pt>
                  <c:pt idx="1">
                    <c:v>加總/2天完成工作單</c:v>
                  </c:pt>
                  <c:pt idx="2">
                    <c:v>加總/3天完成工作單</c:v>
                  </c:pt>
                  <c:pt idx="3">
                    <c:v>加總/4天完成工作單</c:v>
                  </c:pt>
                  <c:pt idx="4">
                    <c:v>加總/5天完成工作單</c:v>
                  </c:pt>
                  <c:pt idx="5">
                    <c:v>加總/6天完成工作單</c:v>
                  </c:pt>
                  <c:pt idx="6">
                    <c:v>加總/超過30天完成</c:v>
                  </c:pt>
                  <c:pt idx="7">
                    <c:v>加總/是期實際施工工作單總數(張) </c:v>
                  </c:pt>
                  <c:pt idx="8">
                    <c:v>加總/是期取消工作單總數</c:v>
                  </c:pt>
                </c:lvl>
                <c:lvl>
                  <c:pt idx="0">
                    <c:v>合計</c:v>
                  </c:pt>
                </c:lvl>
              </c:multiLvlStrCache>
            </c:multiLvlStrRef>
          </c:cat>
          <c:val>
            <c:numRef>
              <c:f>完成工作單Data!$C$4:$C$12</c:f>
              <c:numCache>
                <c:formatCode>General</c:formatCode>
                <c:ptCount val="9"/>
                <c:pt idx="0">
                  <c:v>1822</c:v>
                </c:pt>
                <c:pt idx="1">
                  <c:v>39</c:v>
                </c:pt>
                <c:pt idx="2">
                  <c:v>15</c:v>
                </c:pt>
                <c:pt idx="3">
                  <c:v>5</c:v>
                </c:pt>
                <c:pt idx="4">
                  <c:v>2</c:v>
                </c:pt>
                <c:pt idx="5">
                  <c:v>7</c:v>
                </c:pt>
                <c:pt idx="6">
                  <c:v>1</c:v>
                </c:pt>
                <c:pt idx="7">
                  <c:v>3922</c:v>
                </c:pt>
                <c:pt idx="8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5A-4C4F-B684-BCA6272EE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88832"/>
        <c:axId val="105290368"/>
      </c:barChart>
      <c:catAx>
        <c:axId val="105288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90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529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8883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C1C19A" mc:Ignorable="a14" a14:legacySpreadsheetColorIndex="26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2173;&#20462;(CM)&#24037;&#20316;&#21934;&#32113;&#35336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</xdr:colOff>
      <xdr:row>189</xdr:row>
      <xdr:rowOff>45720</xdr:rowOff>
    </xdr:from>
    <xdr:ext cx="76200" cy="2476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9659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365760</xdr:colOff>
      <xdr:row>164</xdr:row>
      <xdr:rowOff>121920</xdr:rowOff>
    </xdr:from>
    <xdr:to>
      <xdr:col>9</xdr:col>
      <xdr:colOff>601980</xdr:colOff>
      <xdr:row>165</xdr:row>
      <xdr:rowOff>129540</xdr:rowOff>
    </xdr:to>
    <xdr:sp macro="" textlink="">
      <xdr:nvSpPr>
        <xdr:cNvPr id="3" name="AutoShape 1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336346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207</xdr:row>
      <xdr:rowOff>121920</xdr:rowOff>
    </xdr:from>
    <xdr:to>
      <xdr:col>9</xdr:col>
      <xdr:colOff>601980</xdr:colOff>
      <xdr:row>208</xdr:row>
      <xdr:rowOff>129540</xdr:rowOff>
    </xdr:to>
    <xdr:sp macro="" textlink="">
      <xdr:nvSpPr>
        <xdr:cNvPr id="4" name="AutoShape 1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425500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122</xdr:row>
      <xdr:rowOff>121920</xdr:rowOff>
    </xdr:from>
    <xdr:to>
      <xdr:col>9</xdr:col>
      <xdr:colOff>601980</xdr:colOff>
      <xdr:row>123</xdr:row>
      <xdr:rowOff>129540</xdr:rowOff>
    </xdr:to>
    <xdr:sp macro="" textlink="">
      <xdr:nvSpPr>
        <xdr:cNvPr id="5" name="AutoShape 1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2496312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80</xdr:row>
      <xdr:rowOff>121920</xdr:rowOff>
    </xdr:from>
    <xdr:to>
      <xdr:col>9</xdr:col>
      <xdr:colOff>601980</xdr:colOff>
      <xdr:row>81</xdr:row>
      <xdr:rowOff>129540</xdr:rowOff>
    </xdr:to>
    <xdr:sp macro="" textlink="">
      <xdr:nvSpPr>
        <xdr:cNvPr id="6" name="AutoShape 1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1629156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36</xdr:row>
      <xdr:rowOff>121920</xdr:rowOff>
    </xdr:from>
    <xdr:to>
      <xdr:col>9</xdr:col>
      <xdr:colOff>601980</xdr:colOff>
      <xdr:row>37</xdr:row>
      <xdr:rowOff>129540</xdr:rowOff>
    </xdr:to>
    <xdr:sp macro="" textlink="">
      <xdr:nvSpPr>
        <xdr:cNvPr id="7" name="AutoShape 1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782574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oneCellAnchor>
    <xdr:from>
      <xdr:col>2</xdr:col>
      <xdr:colOff>137160</xdr:colOff>
      <xdr:row>189</xdr:row>
      <xdr:rowOff>45720</xdr:rowOff>
    </xdr:from>
    <xdr:ext cx="76200" cy="247650"/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313944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137160</xdr:colOff>
      <xdr:row>189</xdr:row>
      <xdr:rowOff>45720</xdr:rowOff>
    </xdr:from>
    <xdr:ext cx="76200" cy="247650"/>
    <xdr:sp macro="" textlink="">
      <xdr:nvSpPr>
        <xdr:cNvPr id="9" name="Text Box 17"/>
        <xdr:cNvSpPr txBox="1">
          <a:spLocks noChangeArrowheads="1"/>
        </xdr:cNvSpPr>
      </xdr:nvSpPr>
      <xdr:spPr bwMode="auto">
        <a:xfrm>
          <a:off x="44805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137160</xdr:colOff>
      <xdr:row>189</xdr:row>
      <xdr:rowOff>45720</xdr:rowOff>
    </xdr:from>
    <xdr:ext cx="76200" cy="247650"/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3474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137160</xdr:colOff>
      <xdr:row>189</xdr:row>
      <xdr:rowOff>45720</xdr:rowOff>
    </xdr:from>
    <xdr:ext cx="76200" cy="247650"/>
    <xdr:sp macro="" textlink="">
      <xdr:nvSpPr>
        <xdr:cNvPr id="11" name="Text Box 19"/>
        <xdr:cNvSpPr txBox="1">
          <a:spLocks noChangeArrowheads="1"/>
        </xdr:cNvSpPr>
      </xdr:nvSpPr>
      <xdr:spPr bwMode="auto">
        <a:xfrm>
          <a:off x="70561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137160</xdr:colOff>
      <xdr:row>189</xdr:row>
      <xdr:rowOff>45720</xdr:rowOff>
    </xdr:from>
    <xdr:ext cx="76200" cy="247650"/>
    <xdr:sp macro="" textlink="">
      <xdr:nvSpPr>
        <xdr:cNvPr id="12" name="Text Box 20"/>
        <xdr:cNvSpPr txBox="1">
          <a:spLocks noChangeArrowheads="1"/>
        </xdr:cNvSpPr>
      </xdr:nvSpPr>
      <xdr:spPr bwMode="auto">
        <a:xfrm>
          <a:off x="768858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137160</xdr:colOff>
      <xdr:row>189</xdr:row>
      <xdr:rowOff>45720</xdr:rowOff>
    </xdr:from>
    <xdr:ext cx="76200" cy="247650"/>
    <xdr:sp macro="" textlink="">
      <xdr:nvSpPr>
        <xdr:cNvPr id="13" name="Text Box 21"/>
        <xdr:cNvSpPr txBox="1">
          <a:spLocks noChangeArrowheads="1"/>
        </xdr:cNvSpPr>
      </xdr:nvSpPr>
      <xdr:spPr bwMode="auto">
        <a:xfrm>
          <a:off x="83058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137160</xdr:colOff>
      <xdr:row>189</xdr:row>
      <xdr:rowOff>45720</xdr:rowOff>
    </xdr:from>
    <xdr:ext cx="76200" cy="247650"/>
    <xdr:sp macro="" textlink="">
      <xdr:nvSpPr>
        <xdr:cNvPr id="14" name="Text Box 22"/>
        <xdr:cNvSpPr txBox="1">
          <a:spLocks noChangeArrowheads="1"/>
        </xdr:cNvSpPr>
      </xdr:nvSpPr>
      <xdr:spPr bwMode="auto">
        <a:xfrm>
          <a:off x="95250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137160</xdr:colOff>
      <xdr:row>189</xdr:row>
      <xdr:rowOff>45720</xdr:rowOff>
    </xdr:from>
    <xdr:ext cx="76200" cy="247650"/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109423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137160</xdr:colOff>
      <xdr:row>189</xdr:row>
      <xdr:rowOff>45720</xdr:rowOff>
    </xdr:from>
    <xdr:ext cx="76200" cy="247650"/>
    <xdr:sp macro="" textlink="">
      <xdr:nvSpPr>
        <xdr:cNvPr id="16" name="Text Box 24"/>
        <xdr:cNvSpPr txBox="1">
          <a:spLocks noChangeArrowheads="1"/>
        </xdr:cNvSpPr>
      </xdr:nvSpPr>
      <xdr:spPr bwMode="auto">
        <a:xfrm>
          <a:off x="121996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FF00" mc:Ignorable="a14" a14:legacySpreadsheetColorIndex="11"/>
            </a:gs>
          </a:gsLst>
          <a:lin ang="2700000" scaled="1"/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2017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2017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3987.787581481483" createdVersion="4" refreshedVersion="6" minRefreshableVersion="3" recordCount="18">
  <cacheSource type="worksheet">
    <worksheetSource ref="A211:M229" sheet="維修(CM)工作單統計" r:id="rId2"/>
  </cacheSource>
  <cacheFields count="13">
    <cacheField name="主要工作中心:" numFmtId="0">
      <sharedItems containsBlank="1" count="21">
        <m/>
        <s v="屋宇裝修及戶外維修組"/>
        <s v="油漆組"/>
        <s v="鐵工組 "/>
        <s v="泥水組 "/>
        <s v="木工組 "/>
        <s v="戶外維修組"/>
        <s v="園藝組 "/>
        <s v="庶務樓宇管理組"/>
        <s v="庶務 1 (HK1)"/>
        <s v="庶務 2 (HK2)"/>
        <s v="庶務 3 (HK3)"/>
        <s v="屋宇設備組"/>
        <s v="電器組 "/>
        <s v="機械組 (包括冷氣組)"/>
        <s v="機械組"/>
        <s v="冷氣組"/>
        <s v="合計"/>
        <s v="庶務 2 (HK2*)" u="1"/>
        <s v="庶務 1 (HK1*)" u="1"/>
        <s v="庶務 3 (HK3*)" u="1"/>
      </sharedItems>
    </cacheField>
    <cacheField name="1天完成工作單" numFmtId="0">
      <sharedItems containsString="0" containsBlank="1" containsNumber="1" containsInteger="1" minValue="23" maxValue="1822"/>
    </cacheField>
    <cacheField name="2天完成工作單" numFmtId="0">
      <sharedItems containsString="0" containsBlank="1" containsNumber="1" containsInteger="1" minValue="0" maxValue="39"/>
    </cacheField>
    <cacheField name="3天完成工作單" numFmtId="0">
      <sharedItems containsString="0" containsBlank="1" containsNumber="1" containsInteger="1" minValue="0" maxValue="15"/>
    </cacheField>
    <cacheField name="4天完成工作單" numFmtId="0">
      <sharedItems containsString="0" containsBlank="1" containsNumber="1" containsInteger="1" minValue="0" maxValue="5"/>
    </cacheField>
    <cacheField name="5天完成工作單" numFmtId="0">
      <sharedItems containsString="0" containsBlank="1" containsNumber="1" containsInteger="1" minValue="0" maxValue="2"/>
    </cacheField>
    <cacheField name="6天完成工作單" numFmtId="0">
      <sharedItems containsString="0" containsBlank="1" containsNumber="1" containsInteger="1" minValue="0" maxValue="7"/>
    </cacheField>
    <cacheField name="7-14 天完成工作單" numFmtId="0">
      <sharedItems containsString="0" containsBlank="1" containsNumber="1" containsInteger="1" minValue="0" maxValue="19"/>
    </cacheField>
    <cacheField name="15-30 天完成工作單" numFmtId="0">
      <sharedItems containsString="0" containsBlank="1" containsNumber="1" containsInteger="1" minValue="0" maxValue="6"/>
    </cacheField>
    <cacheField name="超過30天完成" numFmtId="0">
      <sharedItems containsString="0" containsBlank="1" containsNumber="1" containsInteger="1" minValue="0" maxValue="1"/>
    </cacheField>
    <cacheField name="尚未完成 工作單" numFmtId="0">
      <sharedItems containsString="0" containsBlank="1" containsNumber="1" containsInteger="1" minValue="7" maxValue="2006"/>
    </cacheField>
    <cacheField name="是期實際施工工作單總數(張) " numFmtId="0">
      <sharedItems containsString="0" containsBlank="1" containsNumber="1" containsInteger="1" minValue="47" maxValue="3922"/>
    </cacheField>
    <cacheField name="是期取消工作單總數" numFmtId="0">
      <sharedItems containsString="0" containsBlank="1" containsNumber="1" containsInteger="1" minValue="0" maxValue="8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er" refreshedDate="43987.78757685185" createdVersion="4" refreshedVersion="6" minRefreshableVersion="3" recordCount="18">
  <cacheSource type="worksheet">
    <worksheetSource ref="A168:K186" sheet="維修(CM)工作單統計" r:id="rId2"/>
  </cacheSource>
  <cacheFields count="11">
    <cacheField name="主要工作中心" numFmtId="0">
      <sharedItems containsBlank="1" count="30">
        <m/>
        <s v="屋宇裝修及戶外維修組"/>
        <s v="油漆組 "/>
        <s v="鐵工組 "/>
        <s v="泥水組"/>
        <s v="木工組 "/>
        <s v="戶外維修組"/>
        <s v="園藝組"/>
        <s v="庶務樓宇管理組"/>
        <s v="庶務 1 (HK1)"/>
        <s v="庶務 2 (HK2)"/>
        <s v="庶務 3 (HK3)"/>
        <s v="屋宇設備組"/>
        <s v="電器組"/>
        <s v="機械組 (包括冷氣組)"/>
        <s v="機械組 "/>
        <s v="冷氣組 "/>
        <s v="_x0009_合計_x0009_"/>
        <s v="室內清潔組 " u="1"/>
        <s v="庶務 2 (HK2*)" u="1"/>
        <s v="第 1、3、5 區" u="1"/>
        <s v="樓宇管理組" u="1"/>
        <s v="第 3、5 區 (HI*)" u="1"/>
        <s v="第 2、4、6 區 (HB*)" u="1"/>
        <s v="庶務 1 (HK1*)" u="1"/>
        <s v="第 6、7 區" u="1"/>
        <s v="屋苑及街道清潔組" u="1"/>
        <s v="庶務 3 (HK3*)" u="1"/>
        <s v="第 1、7 區 (HO*)" u="1"/>
        <s v="第 2、4 區" u="1"/>
      </sharedItems>
    </cacheField>
    <cacheField name="當日施工作單" numFmtId="0">
      <sharedItems containsString="0" containsBlank="1" containsNumber="1" containsInteger="1" minValue="2" maxValue="241"/>
    </cacheField>
    <cacheField name="翌日施工作單" numFmtId="0">
      <sharedItems containsString="0" containsBlank="1" containsNumber="1" containsInteger="1" minValue="1" maxValue="316"/>
    </cacheField>
    <cacheField name="3 日施工作單" numFmtId="0">
      <sharedItems containsString="0" containsBlank="1" containsNumber="1" containsInteger="1" minValue="3" maxValue="207"/>
    </cacheField>
    <cacheField name="4日施工作單" numFmtId="0">
      <sharedItems containsString="0" containsBlank="1" containsNumber="1" containsInteger="1" minValue="2" maxValue="177"/>
    </cacheField>
    <cacheField name="5日施工作單" numFmtId="0">
      <sharedItems containsString="0" containsBlank="1" containsNumber="1" containsInteger="1" minValue="2" maxValue="154"/>
    </cacheField>
    <cacheField name="6日施工作單" numFmtId="0">
      <sharedItems containsString="0" containsBlank="1" containsNumber="1" containsInteger="1" minValue="0" maxValue="89"/>
    </cacheField>
    <cacheField name="7-14日施工作單" numFmtId="0">
      <sharedItems containsString="0" containsBlank="1" containsNumber="1" containsInteger="1" minValue="8" maxValue="488"/>
    </cacheField>
    <cacheField name="15-30日施工工作單" numFmtId="0">
      <sharedItems containsString="0" containsBlank="1" containsNumber="1" containsInteger="1" minValue="1" maxValue="262"/>
    </cacheField>
    <cacheField name="30日後施工工作單" numFmtId="0">
      <sharedItems containsString="0" containsBlank="1" containsNumber="1" containsInteger="1" minValue="0" maxValue="7"/>
    </cacheField>
    <cacheField name="是期工作單總數(張)" numFmtId="0">
      <sharedItems containsString="0" containsBlank="1" containsNumber="1" containsInteger="1" minValue="47" maxValue="392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  <m/>
    <m/>
  </r>
  <r>
    <x v="1"/>
    <n v="675"/>
    <n v="22"/>
    <n v="9"/>
    <n v="5"/>
    <n v="1"/>
    <n v="5"/>
    <n v="7"/>
    <n v="0"/>
    <n v="0"/>
    <n v="342"/>
    <n v="1066"/>
    <n v="16"/>
  </r>
  <r>
    <x v="2"/>
    <n v="23"/>
    <n v="10"/>
    <n v="2"/>
    <n v="0"/>
    <n v="0"/>
    <n v="2"/>
    <n v="0"/>
    <n v="0"/>
    <n v="0"/>
    <n v="87"/>
    <n v="124"/>
    <n v="0"/>
  </r>
  <r>
    <x v="3"/>
    <n v="86"/>
    <n v="0"/>
    <n v="0"/>
    <n v="0"/>
    <n v="0"/>
    <n v="0"/>
    <n v="2"/>
    <n v="0"/>
    <n v="0"/>
    <n v="74"/>
    <n v="162"/>
    <n v="0"/>
  </r>
  <r>
    <x v="4"/>
    <n v="53"/>
    <n v="4"/>
    <n v="2"/>
    <n v="3"/>
    <n v="0"/>
    <n v="3"/>
    <n v="1"/>
    <n v="0"/>
    <n v="0"/>
    <n v="64"/>
    <n v="130"/>
    <n v="0"/>
  </r>
  <r>
    <x v="5"/>
    <n v="463"/>
    <n v="5"/>
    <n v="3"/>
    <n v="2"/>
    <n v="1"/>
    <n v="0"/>
    <n v="1"/>
    <n v="0"/>
    <n v="0"/>
    <n v="106"/>
    <n v="581"/>
    <n v="16"/>
  </r>
  <r>
    <x v="6"/>
    <n v="50"/>
    <n v="3"/>
    <n v="2"/>
    <n v="0"/>
    <n v="0"/>
    <n v="0"/>
    <n v="3"/>
    <n v="0"/>
    <n v="0"/>
    <n v="11"/>
    <n v="69"/>
    <n v="0"/>
  </r>
  <r>
    <x v="7"/>
    <n v="65"/>
    <n v="5"/>
    <n v="2"/>
    <n v="0"/>
    <n v="1"/>
    <n v="0"/>
    <n v="0"/>
    <n v="0"/>
    <n v="0"/>
    <n v="24"/>
    <n v="97"/>
    <n v="0"/>
  </r>
  <r>
    <x v="8"/>
    <n v="156"/>
    <n v="2"/>
    <n v="0"/>
    <n v="0"/>
    <n v="0"/>
    <n v="0"/>
    <n v="2"/>
    <n v="1"/>
    <n v="1"/>
    <n v="21"/>
    <n v="183"/>
    <n v="10"/>
  </r>
  <r>
    <x v="9"/>
    <n v="60"/>
    <n v="1"/>
    <n v="0"/>
    <n v="0"/>
    <n v="0"/>
    <n v="0"/>
    <n v="1"/>
    <n v="1"/>
    <n v="1"/>
    <n v="7"/>
    <n v="71"/>
    <n v="3"/>
  </r>
  <r>
    <x v="10"/>
    <n v="57"/>
    <n v="1"/>
    <n v="0"/>
    <n v="0"/>
    <n v="0"/>
    <n v="0"/>
    <n v="0"/>
    <n v="0"/>
    <n v="0"/>
    <n v="7"/>
    <n v="65"/>
    <n v="2"/>
  </r>
  <r>
    <x v="11"/>
    <n v="39"/>
    <n v="0"/>
    <n v="0"/>
    <n v="0"/>
    <n v="0"/>
    <n v="0"/>
    <n v="1"/>
    <n v="0"/>
    <n v="0"/>
    <n v="7"/>
    <n v="47"/>
    <n v="5"/>
  </r>
  <r>
    <x v="12"/>
    <n v="926"/>
    <n v="10"/>
    <n v="4"/>
    <n v="0"/>
    <n v="0"/>
    <n v="2"/>
    <n v="10"/>
    <n v="5"/>
    <n v="0"/>
    <n v="1619"/>
    <n v="2576"/>
    <n v="55"/>
  </r>
  <r>
    <x v="13"/>
    <n v="378"/>
    <n v="3"/>
    <n v="0"/>
    <n v="0"/>
    <n v="0"/>
    <n v="0"/>
    <n v="3"/>
    <n v="1"/>
    <n v="0"/>
    <n v="958"/>
    <n v="1343"/>
    <n v="35"/>
  </r>
  <r>
    <x v="14"/>
    <n v="548"/>
    <n v="7"/>
    <n v="4"/>
    <n v="0"/>
    <n v="0"/>
    <n v="2"/>
    <n v="7"/>
    <n v="4"/>
    <n v="0"/>
    <n v="661"/>
    <n v="1233"/>
    <n v="20"/>
  </r>
  <r>
    <x v="15"/>
    <n v="271"/>
    <n v="3"/>
    <n v="0"/>
    <n v="0"/>
    <n v="0"/>
    <n v="0"/>
    <n v="0"/>
    <n v="0"/>
    <n v="0"/>
    <n v="392"/>
    <n v="666"/>
    <n v="1"/>
  </r>
  <r>
    <x v="16"/>
    <n v="277"/>
    <n v="4"/>
    <n v="4"/>
    <n v="0"/>
    <n v="0"/>
    <n v="2"/>
    <n v="7"/>
    <n v="4"/>
    <n v="0"/>
    <n v="269"/>
    <n v="567"/>
    <n v="19"/>
  </r>
  <r>
    <x v="17"/>
    <n v="1822"/>
    <n v="39"/>
    <n v="15"/>
    <n v="5"/>
    <n v="2"/>
    <n v="7"/>
    <n v="19"/>
    <n v="6"/>
    <n v="1"/>
    <n v="2006"/>
    <n v="3922"/>
    <n v="8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</r>
  <r>
    <x v="1"/>
    <n v="37"/>
    <n v="117"/>
    <n v="70"/>
    <n v="81"/>
    <n v="57"/>
    <n v="36"/>
    <n v="225"/>
    <n v="112"/>
    <n v="2"/>
    <n v="1066"/>
  </r>
  <r>
    <x v="2"/>
    <n v="2"/>
    <n v="1"/>
    <n v="3"/>
    <n v="2"/>
    <n v="2"/>
    <n v="2"/>
    <n v="19"/>
    <n v="6"/>
    <n v="0"/>
    <n v="124"/>
  </r>
  <r>
    <x v="3"/>
    <n v="2"/>
    <n v="5"/>
    <n v="4"/>
    <n v="6"/>
    <n v="6"/>
    <n v="4"/>
    <n v="28"/>
    <n v="32"/>
    <n v="1"/>
    <n v="162"/>
  </r>
  <r>
    <x v="4"/>
    <n v="5"/>
    <n v="7"/>
    <n v="4"/>
    <n v="9"/>
    <n v="6"/>
    <n v="4"/>
    <n v="27"/>
    <n v="5"/>
    <n v="1"/>
    <n v="130"/>
  </r>
  <r>
    <x v="5"/>
    <n v="16"/>
    <n v="88"/>
    <n v="53"/>
    <n v="57"/>
    <n v="39"/>
    <n v="26"/>
    <n v="139"/>
    <n v="68"/>
    <n v="0"/>
    <n v="581"/>
  </r>
  <r>
    <x v="6"/>
    <n v="12"/>
    <n v="16"/>
    <n v="6"/>
    <n v="7"/>
    <n v="4"/>
    <n v="0"/>
    <n v="12"/>
    <n v="1"/>
    <n v="0"/>
    <n v="69"/>
  </r>
  <r>
    <x v="7"/>
    <n v="12"/>
    <n v="13"/>
    <n v="19"/>
    <n v="8"/>
    <n v="4"/>
    <n v="0"/>
    <n v="13"/>
    <n v="4"/>
    <n v="0"/>
    <n v="97"/>
  </r>
  <r>
    <x v="8"/>
    <n v="34"/>
    <n v="19"/>
    <n v="16"/>
    <n v="20"/>
    <n v="30"/>
    <n v="4"/>
    <n v="32"/>
    <n v="7"/>
    <n v="0"/>
    <n v="183"/>
  </r>
  <r>
    <x v="9"/>
    <n v="14"/>
    <n v="7"/>
    <n v="5"/>
    <n v="7"/>
    <n v="8"/>
    <n v="3"/>
    <n v="16"/>
    <n v="4"/>
    <n v="0"/>
    <n v="71"/>
  </r>
  <r>
    <x v="10"/>
    <n v="15"/>
    <n v="5"/>
    <n v="5"/>
    <n v="10"/>
    <n v="12"/>
    <n v="1"/>
    <n v="8"/>
    <n v="2"/>
    <n v="0"/>
    <n v="65"/>
  </r>
  <r>
    <x v="11"/>
    <n v="5"/>
    <n v="7"/>
    <n v="6"/>
    <n v="3"/>
    <n v="10"/>
    <n v="0"/>
    <n v="8"/>
    <n v="1"/>
    <n v="0"/>
    <n v="47"/>
  </r>
  <r>
    <x v="12"/>
    <n v="158"/>
    <n v="167"/>
    <n v="102"/>
    <n v="68"/>
    <n v="63"/>
    <n v="49"/>
    <n v="218"/>
    <n v="139"/>
    <n v="5"/>
    <n v="2576"/>
  </r>
  <r>
    <x v="13"/>
    <n v="79"/>
    <n v="74"/>
    <n v="32"/>
    <n v="20"/>
    <n v="15"/>
    <n v="12"/>
    <n v="65"/>
    <n v="84"/>
    <n v="5"/>
    <n v="1343"/>
  </r>
  <r>
    <x v="14"/>
    <n v="79"/>
    <n v="93"/>
    <n v="70"/>
    <n v="48"/>
    <n v="48"/>
    <n v="37"/>
    <n v="153"/>
    <n v="55"/>
    <n v="0"/>
    <n v="1233"/>
  </r>
  <r>
    <x v="15"/>
    <n v="22"/>
    <n v="41"/>
    <n v="47"/>
    <n v="21"/>
    <n v="26"/>
    <n v="19"/>
    <n v="71"/>
    <n v="30"/>
    <n v="0"/>
    <n v="666"/>
  </r>
  <r>
    <x v="16"/>
    <n v="57"/>
    <n v="52"/>
    <n v="23"/>
    <n v="27"/>
    <n v="22"/>
    <n v="18"/>
    <n v="82"/>
    <n v="25"/>
    <n v="0"/>
    <n v="567"/>
  </r>
  <r>
    <x v="17"/>
    <n v="241"/>
    <n v="316"/>
    <n v="207"/>
    <n v="177"/>
    <n v="154"/>
    <n v="89"/>
    <n v="488"/>
    <n v="262"/>
    <n v="7"/>
    <n v="39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樞紐分析表2" cacheId="7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12" firstHeaderRow="1" firstDataRow="1" firstDataCol="2"/>
  <pivotFields count="13">
    <pivotField axis="axisRow" compact="0" outline="0" subtotalTop="0" showAll="0" includeNewItemsInFilter="1" sumSubtotal="1">
      <items count="22">
        <item h="1" x="6"/>
        <item h="1" x="5"/>
        <item x="17"/>
        <item h="1" x="16"/>
        <item h="1" x="4"/>
        <item h="1" x="2"/>
        <item h="1" x="12"/>
        <item h="1" x="1"/>
        <item h="1" x="8"/>
        <item h="1" x="7"/>
        <item h="1" x="13"/>
        <item h="1" x="15"/>
        <item h="1" x="14"/>
        <item h="1" x="0"/>
        <item h="1" m="1" x="19"/>
        <item h="1" m="1" x="18"/>
        <item h="1" m="1" x="20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9"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</rowItems>
  <colItems count="1">
    <i/>
  </colItems>
  <dataFields count="9">
    <dataField name="加總/1天完成工作單" fld="1" baseField="0" baseItem="0"/>
    <dataField name="加總/2天完成工作單" fld="2" baseField="0" baseItem="0"/>
    <dataField name="加總/3天完成工作單" fld="3" baseField="0" baseItem="0"/>
    <dataField name="加總/4天完成工作單" fld="4" baseField="0" baseItem="0"/>
    <dataField name="加總/5天完成工作單" fld="5" baseField="0" baseItem="0"/>
    <dataField name="加總/6天完成工作單" fld="6" baseField="0" baseItem="0"/>
    <dataField name="加總/超過30天完成" fld="9" baseField="0" baseItem="0"/>
    <dataField name="加總/是期實際施工工作單總數(張) " fld="11" baseField="0" baseItem="0"/>
    <dataField name="加總/是期取消工作單總數" fld="1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1" cacheId="4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8" firstHeaderRow="1" firstDataRow="1" firstDataCol="2"/>
  <pivotFields count="11">
    <pivotField axis="axisRow" compact="0" outline="0" subtotalTop="0" showAll="0" includeNewItemsInFilter="1" sumSubtotal="1">
      <items count="31">
        <item h="1" x="6"/>
        <item h="1" x="5"/>
        <item h="1" x="16"/>
        <item h="1" x="4"/>
        <item h="1" x="2"/>
        <item h="1" m="1" x="18"/>
        <item h="1" x="12"/>
        <item h="1" x="1"/>
        <item h="1" m="1" x="26"/>
        <item h="1" x="8"/>
        <item h="1" x="7"/>
        <item h="1" x="13"/>
        <item h="1" x="15"/>
        <item h="1" x="14"/>
        <item x="17"/>
        <item h="1" x="0"/>
        <item h="1" m="1" x="21"/>
        <item h="1" m="1" x="20"/>
        <item h="1" m="1" x="29"/>
        <item h="1" m="1" x="25"/>
        <item h="1" m="1" x="23"/>
        <item h="1" m="1" x="22"/>
        <item h="1" m="1" x="28"/>
        <item h="1" m="1" x="24"/>
        <item h="1" m="1" x="19"/>
        <item h="1" m="1" x="27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2">
    <field x="0"/>
    <field x="-2"/>
  </rowFields>
  <rowItems count="5">
    <i>
      <x v="14"/>
      <x/>
    </i>
    <i r="1" i="1">
      <x v="1"/>
    </i>
    <i r="1" i="2">
      <x v="2"/>
    </i>
    <i r="1" i="3">
      <x v="3"/>
    </i>
    <i r="1" i="4">
      <x v="4"/>
    </i>
  </rowItems>
  <colItems count="1">
    <i/>
  </colItems>
  <dataFields count="5">
    <dataField name="加總/當日施工作單" fld="1" baseField="0" baseItem="0"/>
    <dataField name="加總/翌日施工作單" fld="2" baseField="0" baseItem="0"/>
    <dataField name="加總/3 日施工作單" fld="3" baseField="0" baseItem="0"/>
    <dataField name="加總/15-30日施工工作單" fld="8" baseField="0" baseItem="0"/>
    <dataField name="加總/是期工作單總數(張)" fld="10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T230"/>
  <sheetViews>
    <sheetView tabSelected="1" zoomScale="75" zoomScaleNormal="75" workbookViewId="0"/>
  </sheetViews>
  <sheetFormatPr defaultColWidth="9" defaultRowHeight="16.2" outlineLevelRow="1" x14ac:dyDescent="0.3"/>
  <cols>
    <col min="1" max="1" width="26.6640625" style="2" customWidth="1"/>
    <col min="2" max="2" width="17.109375" style="2" customWidth="1"/>
    <col min="3" max="3" width="19.5546875" style="2" customWidth="1"/>
    <col min="4" max="4" width="27.21875" style="51" customWidth="1"/>
    <col min="5" max="5" width="10.33203125" style="51" customWidth="1"/>
    <col min="6" max="6" width="9.21875" style="51" customWidth="1"/>
    <col min="7" max="7" width="9" style="51" customWidth="1"/>
    <col min="8" max="8" width="17.77734375" style="51" customWidth="1"/>
    <col min="9" max="9" width="20.6640625" style="51" customWidth="1"/>
    <col min="10" max="10" width="18.33203125" style="51" customWidth="1"/>
    <col min="11" max="11" width="12.44140625" style="51" customWidth="1"/>
    <col min="12" max="12" width="17.33203125" style="51" customWidth="1"/>
    <col min="13" max="13" width="13.21875" style="51" customWidth="1"/>
    <col min="14" max="14" width="14.44140625" style="51" customWidth="1"/>
    <col min="15" max="15" width="14.6640625" style="2" customWidth="1"/>
    <col min="16" max="16384" width="9" style="2"/>
  </cols>
  <sheetData>
    <row r="1" spans="1:7" s="2" customFormat="1" ht="24.6" x14ac:dyDescent="0.45">
      <c r="A1" s="1" t="s">
        <v>0</v>
      </c>
      <c r="D1" s="3" t="s">
        <v>1</v>
      </c>
      <c r="E1" s="4" t="s">
        <v>2</v>
      </c>
      <c r="F1" s="5"/>
      <c r="G1" s="6"/>
    </row>
    <row r="2" spans="1:7" s="2" customFormat="1" ht="31.5" customHeight="1" x14ac:dyDescent="0.45">
      <c r="A2" s="1" t="s">
        <v>3</v>
      </c>
      <c r="D2" s="5"/>
      <c r="E2" s="5"/>
      <c r="F2" s="5"/>
    </row>
    <row r="3" spans="1:7" s="2" customFormat="1" x14ac:dyDescent="0.3">
      <c r="A3" s="7"/>
      <c r="D3" s="5"/>
      <c r="E3" s="5"/>
      <c r="F3" s="5"/>
    </row>
    <row r="4" spans="1:7" s="2" customFormat="1" x14ac:dyDescent="0.3">
      <c r="A4" s="8" t="s">
        <v>4</v>
      </c>
      <c r="D4" s="5"/>
      <c r="E4" s="5"/>
      <c r="F4" s="5"/>
    </row>
    <row r="5" spans="1:7" s="2" customFormat="1" x14ac:dyDescent="0.3">
      <c r="A5" s="7"/>
      <c r="D5" s="5"/>
      <c r="E5" s="5"/>
      <c r="F5" s="5"/>
    </row>
    <row r="6" spans="1:7" s="2" customFormat="1" x14ac:dyDescent="0.3">
      <c r="A6" s="9" t="s">
        <v>5</v>
      </c>
      <c r="D6" s="5"/>
      <c r="E6" s="5"/>
      <c r="F6" s="5"/>
    </row>
    <row r="7" spans="1:7" s="2" customFormat="1" x14ac:dyDescent="0.3">
      <c r="A7" s="10" t="s">
        <v>6</v>
      </c>
      <c r="B7" s="11" t="s">
        <v>7</v>
      </c>
      <c r="C7" s="12"/>
      <c r="D7" s="5"/>
      <c r="E7" s="5"/>
      <c r="F7" s="5"/>
    </row>
    <row r="8" spans="1:7" s="2" customFormat="1" x14ac:dyDescent="0.3">
      <c r="A8" s="13"/>
      <c r="D8" s="5"/>
      <c r="E8" s="5"/>
      <c r="F8" s="5"/>
      <c r="G8" s="14"/>
    </row>
    <row r="9" spans="1:7" s="2" customFormat="1" x14ac:dyDescent="0.3">
      <c r="A9" s="15" t="s">
        <v>8</v>
      </c>
      <c r="B9" s="11" t="s">
        <v>9</v>
      </c>
      <c r="C9" s="12"/>
      <c r="D9" s="12"/>
      <c r="E9" s="5"/>
      <c r="F9" s="5"/>
    </row>
    <row r="10" spans="1:7" s="2" customFormat="1" x14ac:dyDescent="0.3">
      <c r="A10" s="15"/>
      <c r="D10" s="5"/>
      <c r="E10" s="5"/>
      <c r="F10" s="5"/>
    </row>
    <row r="11" spans="1:7" s="2" customFormat="1" x14ac:dyDescent="0.3">
      <c r="A11" s="15" t="s">
        <v>10</v>
      </c>
      <c r="B11" s="16" t="s">
        <v>11</v>
      </c>
      <c r="D11" s="5"/>
      <c r="E11" s="5"/>
      <c r="F11" s="5"/>
    </row>
    <row r="12" spans="1:7" s="2" customFormat="1" x14ac:dyDescent="0.3">
      <c r="A12" s="15"/>
      <c r="D12" s="5"/>
      <c r="E12" s="5"/>
      <c r="F12" s="5"/>
    </row>
    <row r="13" spans="1:7" s="2" customFormat="1" x14ac:dyDescent="0.3">
      <c r="A13" s="15" t="s">
        <v>12</v>
      </c>
      <c r="B13" s="16" t="s">
        <v>13</v>
      </c>
      <c r="D13" s="5"/>
      <c r="E13" s="5"/>
      <c r="F13" s="5"/>
    </row>
    <row r="14" spans="1:7" s="2" customFormat="1" x14ac:dyDescent="0.3">
      <c r="A14" s="15" t="s">
        <v>14</v>
      </c>
      <c r="B14" s="17" t="s">
        <v>15</v>
      </c>
      <c r="D14" s="5"/>
      <c r="E14" s="5"/>
      <c r="F14" s="5"/>
    </row>
    <row r="15" spans="1:7" s="2" customFormat="1" x14ac:dyDescent="0.3">
      <c r="A15" s="15"/>
      <c r="D15" s="5"/>
      <c r="E15" s="5"/>
      <c r="F15" s="5"/>
    </row>
    <row r="16" spans="1:7" s="2" customFormat="1" x14ac:dyDescent="0.3">
      <c r="A16" s="15" t="s">
        <v>16</v>
      </c>
      <c r="B16" s="16" t="s">
        <v>17</v>
      </c>
      <c r="D16" s="5"/>
      <c r="E16" s="5"/>
      <c r="F16" s="5"/>
    </row>
    <row r="17" spans="1:6" s="2" customFormat="1" x14ac:dyDescent="0.3">
      <c r="A17" s="15" t="s">
        <v>18</v>
      </c>
      <c r="B17" s="16" t="s">
        <v>19</v>
      </c>
      <c r="D17" s="5"/>
      <c r="E17" s="5"/>
      <c r="F17" s="5"/>
    </row>
    <row r="18" spans="1:6" s="2" customFormat="1" x14ac:dyDescent="0.3">
      <c r="A18" s="18"/>
      <c r="D18" s="5"/>
      <c r="E18" s="5"/>
      <c r="F18" s="5"/>
    </row>
    <row r="19" spans="1:6" s="2" customFormat="1" x14ac:dyDescent="0.3">
      <c r="A19" s="18"/>
      <c r="D19" s="5"/>
      <c r="E19" s="5"/>
      <c r="F19" s="5"/>
    </row>
    <row r="20" spans="1:6" s="2" customFormat="1" x14ac:dyDescent="0.3">
      <c r="A20" s="18"/>
      <c r="D20" s="5"/>
      <c r="E20" s="5"/>
      <c r="F20" s="5"/>
    </row>
    <row r="21" spans="1:6" s="2" customFormat="1" x14ac:dyDescent="0.3">
      <c r="A21" s="18"/>
      <c r="D21" s="5"/>
      <c r="E21" s="5"/>
      <c r="F21" s="5"/>
    </row>
    <row r="22" spans="1:6" s="2" customFormat="1" x14ac:dyDescent="0.3">
      <c r="A22" s="18"/>
      <c r="D22" s="5"/>
      <c r="E22" s="5"/>
      <c r="F22" s="5"/>
    </row>
    <row r="23" spans="1:6" s="2" customFormat="1" x14ac:dyDescent="0.3">
      <c r="A23" s="18"/>
      <c r="D23" s="5"/>
      <c r="E23" s="5"/>
      <c r="F23" s="5"/>
    </row>
    <row r="24" spans="1:6" s="2" customFormat="1" x14ac:dyDescent="0.3">
      <c r="A24" s="18"/>
      <c r="D24" s="5"/>
      <c r="E24" s="5"/>
      <c r="F24" s="5"/>
    </row>
    <row r="25" spans="1:6" s="2" customFormat="1" x14ac:dyDescent="0.3">
      <c r="A25" s="18"/>
      <c r="D25" s="5"/>
      <c r="E25" s="5"/>
      <c r="F25" s="5"/>
    </row>
    <row r="26" spans="1:6" s="2" customFormat="1" x14ac:dyDescent="0.3">
      <c r="A26" s="18"/>
      <c r="D26" s="5"/>
      <c r="E26" s="5"/>
      <c r="F26" s="5"/>
    </row>
    <row r="27" spans="1:6" s="2" customFormat="1" x14ac:dyDescent="0.3">
      <c r="A27" s="18"/>
      <c r="D27" s="5"/>
      <c r="E27" s="5"/>
      <c r="F27" s="5"/>
    </row>
    <row r="28" spans="1:6" s="2" customFormat="1" x14ac:dyDescent="0.3">
      <c r="A28" s="18"/>
      <c r="D28" s="5"/>
      <c r="E28" s="5"/>
      <c r="F28" s="5"/>
    </row>
    <row r="29" spans="1:6" s="2" customFormat="1" x14ac:dyDescent="0.3">
      <c r="A29" s="18"/>
      <c r="D29" s="5"/>
      <c r="E29" s="5"/>
      <c r="F29" s="5"/>
    </row>
    <row r="30" spans="1:6" s="2" customFormat="1" x14ac:dyDescent="0.3">
      <c r="A30" s="18"/>
      <c r="D30" s="5"/>
      <c r="E30" s="5"/>
      <c r="F30" s="5"/>
    </row>
    <row r="31" spans="1:6" s="2" customFormat="1" x14ac:dyDescent="0.3">
      <c r="A31" s="18"/>
      <c r="D31" s="5"/>
      <c r="E31" s="5"/>
      <c r="F31" s="5"/>
    </row>
    <row r="32" spans="1:6" s="2" customFormat="1" x14ac:dyDescent="0.3">
      <c r="A32" s="18"/>
      <c r="D32" s="5"/>
      <c r="E32" s="5"/>
      <c r="F32" s="5"/>
    </row>
    <row r="33" spans="1:14" x14ac:dyDescent="0.3">
      <c r="A33" s="18"/>
      <c r="D33" s="5"/>
      <c r="E33" s="5"/>
      <c r="F33" s="5"/>
      <c r="G33" s="2"/>
      <c r="H33" s="2"/>
      <c r="I33" s="2"/>
      <c r="J33" s="2"/>
      <c r="K33" s="2"/>
      <c r="L33" s="2"/>
      <c r="M33" s="2"/>
      <c r="N33" s="2"/>
    </row>
    <row r="34" spans="1:14" x14ac:dyDescent="0.3">
      <c r="A34" s="18"/>
      <c r="D34" s="5"/>
      <c r="E34" s="5"/>
      <c r="F34" s="5"/>
      <c r="G34" s="2"/>
      <c r="H34" s="2"/>
      <c r="I34" s="2"/>
      <c r="J34" s="2"/>
      <c r="K34" s="2"/>
      <c r="L34" s="2"/>
      <c r="M34" s="2"/>
      <c r="N34" s="2"/>
    </row>
    <row r="35" spans="1:14" x14ac:dyDescent="0.3">
      <c r="A35" s="18"/>
      <c r="D35" s="5"/>
      <c r="E35" s="5"/>
      <c r="F35" s="5"/>
      <c r="G35" s="2"/>
      <c r="H35" s="2"/>
      <c r="I35" s="2"/>
      <c r="J35" s="2"/>
      <c r="K35" s="2"/>
      <c r="L35" s="2"/>
      <c r="M35" s="2"/>
      <c r="N35" s="2"/>
    </row>
    <row r="36" spans="1:14" x14ac:dyDescent="0.3">
      <c r="A36" s="7"/>
      <c r="D36" s="5"/>
      <c r="E36" s="5"/>
      <c r="F36" s="5"/>
      <c r="G36" s="2"/>
      <c r="H36" s="2"/>
      <c r="I36" s="2"/>
      <c r="J36" s="2"/>
      <c r="K36" s="2"/>
      <c r="L36" s="2"/>
      <c r="M36" s="2"/>
      <c r="N36" s="2"/>
    </row>
    <row r="37" spans="1:14" x14ac:dyDescent="0.3">
      <c r="D37" s="5"/>
      <c r="E37" s="5"/>
      <c r="F37" s="5"/>
      <c r="G37" s="2"/>
      <c r="H37" s="2"/>
      <c r="I37" s="2"/>
      <c r="J37" s="2"/>
      <c r="K37" s="2"/>
      <c r="L37" s="2"/>
      <c r="M37" s="2"/>
      <c r="N37" s="2"/>
    </row>
    <row r="38" spans="1:14" x14ac:dyDescent="0.3">
      <c r="A38" s="18" t="s">
        <v>20</v>
      </c>
      <c r="D38" s="5"/>
      <c r="E38" s="5"/>
      <c r="F38" s="5"/>
      <c r="G38" s="2"/>
      <c r="H38" s="2"/>
      <c r="I38" s="2"/>
      <c r="J38" s="2"/>
      <c r="K38" s="2"/>
      <c r="L38" s="2"/>
      <c r="M38" s="2"/>
      <c r="N38" s="2"/>
    </row>
    <row r="39" spans="1:14" ht="16.8" thickBot="1" x14ac:dyDescent="0.35">
      <c r="D39" s="5"/>
      <c r="E39" s="5"/>
      <c r="F39" s="5"/>
      <c r="G39" s="2"/>
      <c r="H39" s="2"/>
      <c r="I39" s="2"/>
      <c r="J39" s="2"/>
      <c r="K39" s="2"/>
      <c r="L39" s="2"/>
      <c r="M39" s="2"/>
      <c r="N39" s="2"/>
    </row>
    <row r="40" spans="1:14" ht="16.8" thickBot="1" x14ac:dyDescent="0.35">
      <c r="A40" s="19" t="s">
        <v>21</v>
      </c>
      <c r="B40" s="20" t="s">
        <v>22</v>
      </c>
      <c r="C40" s="21" t="s">
        <v>23</v>
      </c>
      <c r="D40" s="22" t="s">
        <v>24</v>
      </c>
      <c r="E40" s="23"/>
      <c r="F40" s="23"/>
      <c r="G40" s="2"/>
      <c r="H40" s="2"/>
      <c r="I40" s="2"/>
      <c r="J40" s="2"/>
      <c r="K40" s="2"/>
      <c r="L40" s="2"/>
      <c r="M40" s="2"/>
      <c r="N40" s="2"/>
    </row>
    <row r="41" spans="1:14" s="7" customFormat="1" x14ac:dyDescent="0.3">
      <c r="A41" s="24" t="s">
        <v>25</v>
      </c>
      <c r="B41" s="25">
        <f>SUM(B42:B46)</f>
        <v>1066</v>
      </c>
      <c r="C41" s="25">
        <f>SUM(C42:C46)</f>
        <v>1050</v>
      </c>
      <c r="D41" s="26">
        <f>SUM(D42:D46)</f>
        <v>4829.8</v>
      </c>
      <c r="E41" s="27"/>
      <c r="F41" s="27"/>
    </row>
    <row r="42" spans="1:14" x14ac:dyDescent="0.3">
      <c r="A42" s="28" t="s">
        <v>26</v>
      </c>
      <c r="B42" s="29">
        <v>124</v>
      </c>
      <c r="C42" s="29">
        <v>90</v>
      </c>
      <c r="D42" s="30">
        <v>1173.2</v>
      </c>
      <c r="E42" s="23"/>
      <c r="F42" s="23"/>
      <c r="G42" s="2"/>
      <c r="H42" s="2"/>
      <c r="I42" s="2"/>
      <c r="J42" s="2"/>
      <c r="K42" s="2"/>
      <c r="L42" s="2"/>
      <c r="M42" s="2"/>
      <c r="N42" s="2"/>
    </row>
    <row r="43" spans="1:14" x14ac:dyDescent="0.3">
      <c r="A43" s="31" t="s">
        <v>27</v>
      </c>
      <c r="B43" s="29">
        <v>162</v>
      </c>
      <c r="C43" s="29">
        <v>210</v>
      </c>
      <c r="D43" s="30">
        <v>332.3</v>
      </c>
      <c r="E43" s="23"/>
      <c r="F43" s="23"/>
      <c r="G43" s="2"/>
      <c r="H43" s="2"/>
      <c r="I43" s="2"/>
      <c r="J43" s="2"/>
      <c r="K43" s="2"/>
      <c r="L43" s="2"/>
      <c r="M43" s="2"/>
      <c r="N43" s="2"/>
    </row>
    <row r="44" spans="1:14" x14ac:dyDescent="0.3">
      <c r="A44" s="28" t="s">
        <v>28</v>
      </c>
      <c r="B44" s="29">
        <v>130</v>
      </c>
      <c r="C44" s="29">
        <v>119</v>
      </c>
      <c r="D44" s="32">
        <v>1306.2</v>
      </c>
      <c r="E44" s="33"/>
      <c r="F44" s="33"/>
      <c r="G44" s="2"/>
      <c r="H44" s="2"/>
      <c r="I44" s="2"/>
      <c r="J44" s="2"/>
      <c r="K44" s="2"/>
      <c r="L44" s="2"/>
      <c r="M44" s="2"/>
      <c r="N44" s="2"/>
    </row>
    <row r="45" spans="1:14" x14ac:dyDescent="0.3">
      <c r="A45" s="28" t="s">
        <v>29</v>
      </c>
      <c r="B45" s="29">
        <v>581</v>
      </c>
      <c r="C45" s="29">
        <v>533</v>
      </c>
      <c r="D45" s="30">
        <v>1210.9000000000001</v>
      </c>
      <c r="E45" s="23"/>
      <c r="F45" s="23"/>
      <c r="G45" s="2"/>
      <c r="H45" s="2"/>
      <c r="I45" s="2"/>
      <c r="J45" s="2"/>
      <c r="K45" s="2"/>
      <c r="L45" s="2"/>
      <c r="M45" s="2"/>
      <c r="N45" s="2"/>
    </row>
    <row r="46" spans="1:14" x14ac:dyDescent="0.3">
      <c r="A46" s="28" t="s">
        <v>30</v>
      </c>
      <c r="B46" s="29">
        <v>69</v>
      </c>
      <c r="C46" s="29">
        <v>98</v>
      </c>
      <c r="D46" s="30">
        <v>807.2</v>
      </c>
      <c r="E46" s="23"/>
      <c r="F46" s="23"/>
      <c r="G46" s="2"/>
      <c r="H46" s="2"/>
      <c r="I46" s="2"/>
      <c r="J46" s="2"/>
      <c r="K46" s="2"/>
      <c r="L46" s="2"/>
      <c r="M46" s="2"/>
      <c r="N46" s="2"/>
    </row>
    <row r="47" spans="1:14" s="7" customFormat="1" x14ac:dyDescent="0.3">
      <c r="A47" s="34" t="s">
        <v>31</v>
      </c>
      <c r="B47" s="35">
        <v>97</v>
      </c>
      <c r="C47" s="35">
        <v>92</v>
      </c>
      <c r="D47" s="36">
        <v>1192.3</v>
      </c>
      <c r="E47" s="27"/>
      <c r="F47" s="27"/>
    </row>
    <row r="48" spans="1:14" s="7" customFormat="1" x14ac:dyDescent="0.3">
      <c r="A48" s="37" t="s">
        <v>32</v>
      </c>
      <c r="B48" s="25">
        <f>SUM(B49:B54)</f>
        <v>183</v>
      </c>
      <c r="C48" s="25">
        <f t="shared" ref="C48:D48" si="0">SUM(C49:C54)</f>
        <v>175</v>
      </c>
      <c r="D48" s="25">
        <f t="shared" si="0"/>
        <v>1789.1</v>
      </c>
      <c r="E48" s="27"/>
      <c r="F48" s="27"/>
    </row>
    <row r="49" spans="1:14" s="7" customFormat="1" hidden="1" outlineLevel="1" x14ac:dyDescent="0.3">
      <c r="A49" s="31" t="s">
        <v>33</v>
      </c>
      <c r="B49" s="38">
        <v>0</v>
      </c>
      <c r="C49" s="38">
        <v>0</v>
      </c>
      <c r="D49" s="38">
        <v>0</v>
      </c>
      <c r="E49" s="27"/>
      <c r="F49" s="27"/>
    </row>
    <row r="50" spans="1:14" s="7" customFormat="1" hidden="1" outlineLevel="1" x14ac:dyDescent="0.3">
      <c r="A50" s="31" t="s">
        <v>34</v>
      </c>
      <c r="B50" s="38">
        <v>0</v>
      </c>
      <c r="C50" s="38">
        <v>0</v>
      </c>
      <c r="D50" s="38">
        <v>0</v>
      </c>
      <c r="E50" s="27"/>
      <c r="F50" s="27"/>
    </row>
    <row r="51" spans="1:14" s="7" customFormat="1" collapsed="1" x14ac:dyDescent="0.3">
      <c r="A51" s="31" t="s">
        <v>35</v>
      </c>
      <c r="B51" s="29">
        <v>71</v>
      </c>
      <c r="C51" s="29">
        <v>66</v>
      </c>
      <c r="D51" s="30">
        <v>615.20000000000005</v>
      </c>
      <c r="E51" s="27"/>
      <c r="F51" s="27"/>
    </row>
    <row r="52" spans="1:14" x14ac:dyDescent="0.3">
      <c r="A52" s="31" t="s">
        <v>36</v>
      </c>
      <c r="B52" s="29">
        <v>65</v>
      </c>
      <c r="C52" s="29">
        <v>76</v>
      </c>
      <c r="D52" s="30">
        <v>849.8</v>
      </c>
      <c r="E52" s="23"/>
      <c r="F52" s="23"/>
      <c r="G52" s="2"/>
      <c r="H52" s="2"/>
      <c r="I52" s="2"/>
      <c r="J52" s="2"/>
      <c r="K52" s="2"/>
      <c r="L52" s="2"/>
      <c r="M52" s="2"/>
      <c r="N52" s="2"/>
    </row>
    <row r="53" spans="1:14" x14ac:dyDescent="0.3">
      <c r="A53" s="31" t="s">
        <v>37</v>
      </c>
      <c r="B53" s="29">
        <v>47</v>
      </c>
      <c r="C53" s="29">
        <v>33</v>
      </c>
      <c r="D53" s="30">
        <v>324.10000000000002</v>
      </c>
      <c r="E53" s="23"/>
      <c r="F53" s="23"/>
      <c r="G53" s="2"/>
      <c r="H53" s="2"/>
      <c r="I53" s="2"/>
      <c r="J53" s="2"/>
      <c r="K53" s="2"/>
      <c r="L53" s="2"/>
      <c r="M53" s="2"/>
      <c r="N53" s="2"/>
    </row>
    <row r="54" spans="1:14" hidden="1" outlineLevel="1" x14ac:dyDescent="0.3">
      <c r="A54" s="31" t="s">
        <v>38</v>
      </c>
      <c r="B54" s="39">
        <v>0</v>
      </c>
      <c r="C54" s="39">
        <v>0</v>
      </c>
      <c r="D54" s="40">
        <v>0</v>
      </c>
      <c r="E54" s="23"/>
      <c r="F54" s="23"/>
      <c r="G54" s="2"/>
      <c r="H54" s="2"/>
      <c r="I54" s="2"/>
      <c r="J54" s="2"/>
      <c r="K54" s="2"/>
      <c r="L54" s="2"/>
      <c r="M54" s="2"/>
      <c r="N54" s="2"/>
    </row>
    <row r="55" spans="1:14" s="7" customFormat="1" collapsed="1" x14ac:dyDescent="0.3">
      <c r="A55" s="37" t="s">
        <v>39</v>
      </c>
      <c r="B55" s="41">
        <f>SUM(B56+B57+B58)</f>
        <v>2576</v>
      </c>
      <c r="C55" s="41">
        <f>SUM(C56+C57+C58)</f>
        <v>2897</v>
      </c>
      <c r="D55" s="42">
        <f>SUM(D56+D57+D58)</f>
        <v>6849</v>
      </c>
      <c r="E55" s="27"/>
      <c r="F55" s="27"/>
    </row>
    <row r="56" spans="1:14" x14ac:dyDescent="0.3">
      <c r="A56" s="28" t="s">
        <v>40</v>
      </c>
      <c r="B56" s="29">
        <v>1343</v>
      </c>
      <c r="C56" s="29">
        <v>1354</v>
      </c>
      <c r="D56" s="30">
        <v>4012.2</v>
      </c>
      <c r="E56" s="23"/>
      <c r="F56" s="23"/>
      <c r="G56" s="2"/>
      <c r="H56" s="2"/>
      <c r="I56" s="2"/>
      <c r="J56" s="2"/>
      <c r="K56" s="2"/>
      <c r="L56" s="2"/>
      <c r="M56" s="2"/>
      <c r="N56" s="2"/>
    </row>
    <row r="57" spans="1:14" x14ac:dyDescent="0.3">
      <c r="A57" s="28" t="s">
        <v>41</v>
      </c>
      <c r="B57" s="29">
        <v>666</v>
      </c>
      <c r="C57" s="29">
        <v>1057</v>
      </c>
      <c r="D57" s="30">
        <v>1642.7</v>
      </c>
      <c r="E57" s="23"/>
      <c r="F57" s="23"/>
      <c r="G57" s="2"/>
      <c r="H57" s="2"/>
      <c r="I57" s="2"/>
      <c r="J57" s="2"/>
      <c r="K57" s="2"/>
      <c r="L57" s="2"/>
      <c r="M57" s="2"/>
      <c r="N57" s="2"/>
    </row>
    <row r="58" spans="1:14" x14ac:dyDescent="0.3">
      <c r="A58" s="43" t="s">
        <v>42</v>
      </c>
      <c r="B58" s="39">
        <v>567</v>
      </c>
      <c r="C58" s="39">
        <v>486</v>
      </c>
      <c r="D58" s="40">
        <v>1194.0999999999999</v>
      </c>
      <c r="E58" s="23"/>
      <c r="F58" s="23"/>
      <c r="G58" s="2"/>
      <c r="H58" s="2"/>
      <c r="I58" s="2"/>
      <c r="J58" s="2"/>
      <c r="K58" s="2"/>
      <c r="L58" s="2"/>
      <c r="M58" s="2"/>
      <c r="N58" s="2"/>
    </row>
    <row r="59" spans="1:14" ht="16.8" thickBot="1" x14ac:dyDescent="0.35">
      <c r="A59" s="44" t="s">
        <v>43</v>
      </c>
      <c r="B59" s="45">
        <f>SUM(B41+B47+B55+B48)</f>
        <v>3922</v>
      </c>
      <c r="C59" s="45">
        <f t="shared" ref="C59:D59" si="1">SUM(C41+C47+C55+C48)</f>
        <v>4214</v>
      </c>
      <c r="D59" s="46">
        <f t="shared" si="1"/>
        <v>14660.2</v>
      </c>
      <c r="E59" s="23"/>
      <c r="F59" s="23"/>
      <c r="G59" s="2"/>
      <c r="H59" s="2"/>
      <c r="I59" s="2"/>
      <c r="J59" s="2"/>
      <c r="K59" s="2" t="s">
        <v>44</v>
      </c>
      <c r="L59" s="2"/>
      <c r="M59" s="2"/>
      <c r="N59" s="2"/>
    </row>
    <row r="60" spans="1:14" ht="16.8" thickTop="1" x14ac:dyDescent="0.3">
      <c r="A60" s="44"/>
      <c r="B60" s="47"/>
      <c r="C60" s="47"/>
      <c r="D60" s="48"/>
      <c r="E60" s="23"/>
      <c r="F60" s="23"/>
      <c r="G60" s="2"/>
      <c r="H60" s="2"/>
      <c r="I60" s="2"/>
      <c r="J60" s="2"/>
      <c r="K60" s="2"/>
      <c r="L60" s="2"/>
      <c r="M60" s="2"/>
      <c r="N60" s="2"/>
    </row>
    <row r="61" spans="1:14" x14ac:dyDescent="0.3">
      <c r="A61" s="44"/>
      <c r="B61" s="47"/>
      <c r="C61" s="47"/>
      <c r="D61" s="48"/>
      <c r="E61" s="23"/>
      <c r="F61" s="23"/>
      <c r="G61" s="2"/>
      <c r="H61" s="2"/>
      <c r="I61" s="2"/>
      <c r="J61" s="2"/>
      <c r="K61" s="2"/>
      <c r="L61" s="2"/>
      <c r="M61" s="2"/>
      <c r="N61" s="2"/>
    </row>
    <row r="62" spans="1:14" x14ac:dyDescent="0.3">
      <c r="A62" s="44"/>
      <c r="B62" s="47"/>
      <c r="C62" s="47"/>
      <c r="D62" s="48"/>
      <c r="E62" s="23"/>
      <c r="F62" s="23"/>
      <c r="G62" s="2"/>
      <c r="H62" s="2"/>
      <c r="I62" s="2"/>
      <c r="J62" s="2"/>
      <c r="K62" s="2"/>
      <c r="L62" s="2"/>
      <c r="M62" s="2"/>
      <c r="N62" s="2"/>
    </row>
    <row r="63" spans="1:14" x14ac:dyDescent="0.3">
      <c r="A63" s="44"/>
      <c r="B63" s="47"/>
      <c r="C63" s="47"/>
      <c r="D63" s="48"/>
      <c r="E63" s="23"/>
      <c r="F63" s="23"/>
      <c r="G63" s="2"/>
      <c r="H63" s="2"/>
      <c r="I63" s="2"/>
      <c r="J63" s="2"/>
      <c r="K63" s="2"/>
      <c r="L63" s="2"/>
      <c r="M63" s="2"/>
      <c r="N63" s="2"/>
    </row>
    <row r="64" spans="1:14" x14ac:dyDescent="0.3">
      <c r="A64" s="44"/>
      <c r="B64" s="47"/>
      <c r="C64" s="47"/>
      <c r="D64" s="48"/>
      <c r="E64" s="23"/>
      <c r="F64" s="23"/>
      <c r="G64" s="2"/>
      <c r="H64" s="2"/>
      <c r="I64" s="2"/>
      <c r="J64" s="2"/>
      <c r="K64" s="2"/>
      <c r="L64" s="2"/>
      <c r="M64" s="2"/>
      <c r="N64" s="2"/>
    </row>
    <row r="65" spans="1:14" x14ac:dyDescent="0.3">
      <c r="A65" s="44"/>
      <c r="B65" s="47"/>
      <c r="C65" s="47"/>
      <c r="D65" s="48"/>
      <c r="E65" s="23"/>
      <c r="F65" s="23"/>
      <c r="G65" s="2"/>
      <c r="H65" s="2"/>
      <c r="I65" s="2"/>
      <c r="J65" s="2"/>
      <c r="K65" s="2"/>
      <c r="L65" s="2"/>
      <c r="M65" s="2"/>
      <c r="N65" s="2"/>
    </row>
    <row r="66" spans="1:14" x14ac:dyDescent="0.3">
      <c r="A66" s="44"/>
      <c r="B66" s="47"/>
      <c r="C66" s="47"/>
      <c r="D66" s="48"/>
      <c r="E66" s="23"/>
      <c r="F66" s="23"/>
      <c r="G66" s="2"/>
      <c r="H66" s="2"/>
      <c r="I66" s="2"/>
      <c r="J66" s="2"/>
      <c r="K66" s="2"/>
      <c r="L66" s="2"/>
      <c r="M66" s="2"/>
      <c r="N66" s="2"/>
    </row>
    <row r="67" spans="1:14" x14ac:dyDescent="0.3">
      <c r="A67" s="44"/>
      <c r="B67" s="47"/>
      <c r="C67" s="47"/>
      <c r="D67" s="48"/>
      <c r="E67" s="23"/>
      <c r="F67" s="23"/>
      <c r="G67" s="2"/>
      <c r="H67" s="2"/>
      <c r="I67" s="2"/>
      <c r="J67" s="2"/>
      <c r="K67" s="2"/>
      <c r="L67" s="2"/>
      <c r="M67" s="2"/>
      <c r="N67" s="2"/>
    </row>
    <row r="68" spans="1:14" x14ac:dyDescent="0.3">
      <c r="A68" s="44"/>
      <c r="B68" s="47"/>
      <c r="C68" s="47"/>
      <c r="D68" s="48"/>
      <c r="E68" s="23"/>
      <c r="F68" s="23"/>
      <c r="G68" s="2"/>
      <c r="H68" s="2"/>
      <c r="I68" s="2"/>
      <c r="J68" s="2"/>
      <c r="K68" s="2"/>
      <c r="L68" s="2"/>
      <c r="M68" s="2"/>
      <c r="N68" s="2"/>
    </row>
    <row r="69" spans="1:14" x14ac:dyDescent="0.3">
      <c r="A69" s="44"/>
      <c r="B69" s="47"/>
      <c r="C69" s="47"/>
      <c r="D69" s="48"/>
      <c r="E69" s="23"/>
      <c r="F69" s="23"/>
      <c r="G69" s="2"/>
      <c r="H69" s="2"/>
      <c r="I69" s="2"/>
      <c r="J69" s="2"/>
      <c r="K69" s="2"/>
      <c r="L69" s="2"/>
      <c r="M69" s="2"/>
      <c r="N69" s="2"/>
    </row>
    <row r="70" spans="1:14" x14ac:dyDescent="0.3">
      <c r="A70" s="44"/>
      <c r="B70" s="47"/>
      <c r="C70" s="47"/>
      <c r="D70" s="48"/>
      <c r="E70" s="23"/>
      <c r="F70" s="23"/>
      <c r="G70" s="2"/>
      <c r="H70" s="2"/>
      <c r="I70" s="2"/>
      <c r="J70" s="2"/>
      <c r="K70" s="2"/>
      <c r="L70" s="2"/>
      <c r="M70" s="2"/>
      <c r="N70" s="2"/>
    </row>
    <row r="71" spans="1:14" x14ac:dyDescent="0.3">
      <c r="A71" s="44"/>
      <c r="B71" s="47"/>
      <c r="C71" s="47"/>
      <c r="D71" s="48"/>
      <c r="E71" s="23"/>
      <c r="F71" s="23"/>
      <c r="G71" s="2"/>
      <c r="H71" s="2"/>
      <c r="I71" s="2"/>
      <c r="J71" s="2"/>
      <c r="K71" s="2"/>
      <c r="L71" s="2"/>
      <c r="M71" s="2"/>
      <c r="N71" s="2"/>
    </row>
    <row r="72" spans="1:14" x14ac:dyDescent="0.3">
      <c r="A72" s="44"/>
      <c r="B72" s="47"/>
      <c r="C72" s="47"/>
      <c r="D72" s="48"/>
      <c r="E72" s="23"/>
      <c r="F72" s="23"/>
      <c r="G72" s="2"/>
      <c r="H72" s="2"/>
      <c r="I72" s="2"/>
      <c r="J72" s="2"/>
      <c r="K72" s="2"/>
      <c r="L72" s="2"/>
      <c r="M72" s="2"/>
      <c r="N72" s="2"/>
    </row>
    <row r="73" spans="1:14" x14ac:dyDescent="0.3">
      <c r="A73" s="44"/>
      <c r="B73" s="47"/>
      <c r="C73" s="47"/>
      <c r="D73" s="48"/>
      <c r="E73" s="23"/>
      <c r="F73" s="23"/>
      <c r="G73" s="2"/>
      <c r="H73" s="2"/>
      <c r="I73" s="2"/>
      <c r="J73" s="2"/>
      <c r="K73" s="2"/>
      <c r="L73" s="2"/>
      <c r="M73" s="2"/>
      <c r="N73" s="2"/>
    </row>
    <row r="74" spans="1:14" x14ac:dyDescent="0.3">
      <c r="A74" s="44"/>
      <c r="B74" s="47"/>
      <c r="C74" s="47"/>
      <c r="D74" s="48"/>
      <c r="E74" s="23"/>
      <c r="F74" s="23"/>
      <c r="G74" s="2"/>
      <c r="H74" s="2"/>
      <c r="I74" s="2"/>
      <c r="J74" s="2"/>
      <c r="K74" s="2"/>
      <c r="L74" s="2"/>
      <c r="M74" s="2"/>
      <c r="N74" s="2"/>
    </row>
    <row r="75" spans="1:14" x14ac:dyDescent="0.3">
      <c r="A75" s="44"/>
      <c r="B75" s="47"/>
      <c r="C75" s="47"/>
      <c r="D75" s="48"/>
      <c r="E75" s="23"/>
      <c r="F75" s="23"/>
      <c r="G75" s="2"/>
      <c r="H75" s="2"/>
      <c r="I75" s="2"/>
      <c r="J75" s="2"/>
      <c r="K75" s="2"/>
      <c r="L75" s="2"/>
      <c r="M75" s="2"/>
      <c r="N75" s="2"/>
    </row>
    <row r="76" spans="1:14" x14ac:dyDescent="0.3">
      <c r="A76" s="44"/>
      <c r="B76" s="47"/>
      <c r="C76" s="47"/>
      <c r="D76" s="48"/>
      <c r="E76" s="23"/>
      <c r="F76" s="23"/>
      <c r="G76" s="2"/>
      <c r="H76" s="2"/>
      <c r="I76" s="2"/>
      <c r="J76" s="2"/>
      <c r="K76" s="2"/>
      <c r="L76" s="2"/>
      <c r="M76" s="2"/>
      <c r="N76" s="2"/>
    </row>
    <row r="77" spans="1:14" x14ac:dyDescent="0.3">
      <c r="A77" s="44"/>
      <c r="B77" s="47"/>
      <c r="C77" s="47"/>
      <c r="D77" s="48"/>
      <c r="E77" s="23"/>
      <c r="F77" s="23"/>
      <c r="G77" s="2"/>
      <c r="H77" s="2"/>
      <c r="I77" s="2"/>
      <c r="J77" s="2"/>
      <c r="K77" s="2"/>
      <c r="L77" s="2"/>
      <c r="M77" s="2"/>
      <c r="N77" s="2"/>
    </row>
    <row r="78" spans="1:14" x14ac:dyDescent="0.3">
      <c r="A78" s="44"/>
      <c r="B78" s="47"/>
      <c r="C78" s="47"/>
      <c r="D78" s="48"/>
      <c r="E78" s="23"/>
      <c r="F78" s="23"/>
      <c r="G78" s="2"/>
      <c r="H78" s="2"/>
      <c r="I78" s="2"/>
      <c r="J78" s="2"/>
      <c r="K78" s="2"/>
      <c r="L78" s="2"/>
      <c r="M78" s="2"/>
      <c r="N78" s="2"/>
    </row>
    <row r="79" spans="1:14" x14ac:dyDescent="0.3">
      <c r="A79" s="44"/>
      <c r="B79" s="47"/>
      <c r="C79" s="47"/>
      <c r="D79" s="48"/>
      <c r="E79" s="23"/>
      <c r="F79" s="23"/>
      <c r="G79" s="2"/>
      <c r="H79" s="2"/>
      <c r="I79" s="2"/>
      <c r="J79" s="2"/>
      <c r="K79" s="2"/>
      <c r="L79" s="2"/>
      <c r="M79" s="2"/>
      <c r="N79" s="2"/>
    </row>
    <row r="80" spans="1:14" x14ac:dyDescent="0.3">
      <c r="A80" s="44"/>
      <c r="B80" s="47"/>
      <c r="C80" s="47"/>
      <c r="D80" s="48"/>
      <c r="E80" s="23"/>
      <c r="F80" s="23"/>
      <c r="G80" s="2"/>
      <c r="H80" s="2"/>
      <c r="I80" s="2"/>
      <c r="J80" s="2"/>
      <c r="K80" s="2"/>
      <c r="L80" s="2"/>
      <c r="M80" s="2"/>
      <c r="N80" s="2"/>
    </row>
    <row r="81" spans="1:20" x14ac:dyDescent="0.3">
      <c r="A81" s="44"/>
      <c r="B81" s="47"/>
      <c r="C81" s="47"/>
      <c r="D81" s="48"/>
      <c r="E81" s="23"/>
      <c r="F81" s="23"/>
      <c r="G81" s="2"/>
      <c r="H81" s="2"/>
      <c r="I81" s="2"/>
      <c r="J81" s="2"/>
      <c r="K81" s="2"/>
      <c r="L81" s="2"/>
      <c r="M81" s="2"/>
      <c r="N81" s="2"/>
    </row>
    <row r="82" spans="1:20" x14ac:dyDescent="0.3">
      <c r="B82" s="49"/>
      <c r="C82" s="49"/>
      <c r="D82" s="23"/>
      <c r="E82" s="23"/>
      <c r="F82" s="23"/>
      <c r="G82" s="2"/>
      <c r="H82" s="2"/>
      <c r="I82" s="2"/>
      <c r="J82" s="2"/>
      <c r="K82" s="2"/>
      <c r="L82" s="2"/>
      <c r="M82" s="2"/>
      <c r="N82" s="2"/>
    </row>
    <row r="83" spans="1:20" ht="16.8" thickBot="1" x14ac:dyDescent="0.35">
      <c r="A83" s="18" t="s">
        <v>45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20" s="53" customFormat="1" ht="16.8" thickBot="1" x14ac:dyDescent="0.35">
      <c r="A84" s="19" t="s">
        <v>21</v>
      </c>
      <c r="B84" s="50" t="s">
        <v>46</v>
      </c>
      <c r="C84" s="50" t="s">
        <v>47</v>
      </c>
      <c r="D84" s="50" t="s">
        <v>48</v>
      </c>
      <c r="E84" s="50" t="s">
        <v>49</v>
      </c>
      <c r="F84" s="50" t="s">
        <v>50</v>
      </c>
      <c r="G84" s="50" t="s">
        <v>51</v>
      </c>
      <c r="H84" s="50" t="s">
        <v>52</v>
      </c>
      <c r="I84" s="50" t="s">
        <v>53</v>
      </c>
      <c r="J84" s="50" t="s">
        <v>54</v>
      </c>
      <c r="K84" s="50" t="s">
        <v>55</v>
      </c>
      <c r="L84" s="51"/>
      <c r="M84" s="51"/>
      <c r="N84" s="51"/>
      <c r="O84" s="51"/>
      <c r="P84" s="52"/>
      <c r="Q84" s="52"/>
      <c r="R84" s="52"/>
      <c r="S84" s="52"/>
      <c r="T84" s="52"/>
    </row>
    <row r="85" spans="1:20" s="57" customFormat="1" x14ac:dyDescent="0.3">
      <c r="A85" s="54" t="s">
        <v>25</v>
      </c>
      <c r="B85" s="55">
        <f>SUM(C85:O85)</f>
        <v>460</v>
      </c>
      <c r="C85" s="55">
        <v>342</v>
      </c>
      <c r="D85" s="55">
        <v>53</v>
      </c>
      <c r="E85" s="55">
        <v>28</v>
      </c>
      <c r="F85" s="55">
        <v>10</v>
      </c>
      <c r="G85" s="55">
        <v>10</v>
      </c>
      <c r="H85" s="55">
        <v>8</v>
      </c>
      <c r="I85" s="55">
        <v>4</v>
      </c>
      <c r="J85" s="55">
        <v>5</v>
      </c>
      <c r="K85" s="55">
        <v>0</v>
      </c>
      <c r="L85" s="51"/>
      <c r="M85" s="51"/>
      <c r="N85" s="51"/>
      <c r="O85" s="51"/>
      <c r="P85" s="56"/>
      <c r="Q85" s="56"/>
      <c r="R85" s="56"/>
      <c r="S85" s="56"/>
      <c r="T85" s="56"/>
    </row>
    <row r="86" spans="1:20" x14ac:dyDescent="0.3">
      <c r="A86" s="58" t="s">
        <v>56</v>
      </c>
      <c r="B86" s="59">
        <f>SUM(C86:N86)</f>
        <v>116</v>
      </c>
      <c r="C86" s="59">
        <v>87</v>
      </c>
      <c r="D86" s="59">
        <v>17</v>
      </c>
      <c r="E86" s="59">
        <v>10</v>
      </c>
      <c r="F86" s="59">
        <v>0</v>
      </c>
      <c r="G86" s="59">
        <v>0</v>
      </c>
      <c r="H86" s="59">
        <v>2</v>
      </c>
      <c r="I86" s="59">
        <v>0</v>
      </c>
      <c r="J86" s="59">
        <v>0</v>
      </c>
      <c r="K86" s="59">
        <v>0</v>
      </c>
      <c r="O86" s="51"/>
      <c r="P86" s="60"/>
      <c r="Q86" s="60"/>
      <c r="R86" s="60"/>
      <c r="S86" s="60"/>
      <c r="T86" s="60"/>
    </row>
    <row r="87" spans="1:20" x14ac:dyDescent="0.3">
      <c r="A87" s="31" t="s">
        <v>27</v>
      </c>
      <c r="B87" s="59">
        <f>SUM(C87:N87)</f>
        <v>100</v>
      </c>
      <c r="C87" s="59">
        <v>74</v>
      </c>
      <c r="D87" s="59">
        <v>19</v>
      </c>
      <c r="E87" s="59">
        <v>7</v>
      </c>
      <c r="F87" s="59">
        <v>0</v>
      </c>
      <c r="G87" s="59">
        <v>0</v>
      </c>
      <c r="H87" s="59">
        <v>0</v>
      </c>
      <c r="I87" s="59">
        <v>0</v>
      </c>
      <c r="J87" s="59">
        <v>0</v>
      </c>
      <c r="K87" s="59">
        <v>0</v>
      </c>
      <c r="O87" s="51"/>
      <c r="P87" s="60"/>
      <c r="Q87" s="60"/>
      <c r="R87" s="60"/>
      <c r="S87" s="60"/>
      <c r="T87" s="60"/>
    </row>
    <row r="88" spans="1:20" x14ac:dyDescent="0.3">
      <c r="A88" s="58" t="s">
        <v>57</v>
      </c>
      <c r="B88" s="59">
        <f>SUM(C88:N88)</f>
        <v>100</v>
      </c>
      <c r="C88" s="59">
        <v>64</v>
      </c>
      <c r="D88" s="59">
        <v>13</v>
      </c>
      <c r="E88" s="59">
        <v>8</v>
      </c>
      <c r="F88" s="59">
        <v>7</v>
      </c>
      <c r="G88" s="59">
        <v>5</v>
      </c>
      <c r="H88" s="59">
        <v>1</v>
      </c>
      <c r="I88" s="59">
        <v>1</v>
      </c>
      <c r="J88" s="59">
        <v>1</v>
      </c>
      <c r="K88" s="59">
        <v>0</v>
      </c>
      <c r="O88" s="51"/>
      <c r="P88" s="60"/>
      <c r="Q88" s="60"/>
      <c r="R88" s="60"/>
      <c r="S88" s="60"/>
      <c r="T88" s="60"/>
    </row>
    <row r="89" spans="1:20" x14ac:dyDescent="0.3">
      <c r="A89" s="58" t="s">
        <v>58</v>
      </c>
      <c r="B89" s="59">
        <f t="shared" ref="B89:B99" si="2">SUM(C89:N89)</f>
        <v>129</v>
      </c>
      <c r="C89" s="59">
        <v>106</v>
      </c>
      <c r="D89" s="59">
        <v>1</v>
      </c>
      <c r="E89" s="59">
        <v>3</v>
      </c>
      <c r="F89" s="59">
        <v>2</v>
      </c>
      <c r="G89" s="59">
        <v>5</v>
      </c>
      <c r="H89" s="59">
        <v>5</v>
      </c>
      <c r="I89" s="59">
        <v>3</v>
      </c>
      <c r="J89" s="59">
        <v>4</v>
      </c>
      <c r="K89" s="59">
        <v>0</v>
      </c>
      <c r="O89" s="51"/>
      <c r="P89" s="60"/>
      <c r="Q89" s="60"/>
      <c r="R89" s="60"/>
      <c r="S89" s="60"/>
      <c r="T89" s="60"/>
    </row>
    <row r="90" spans="1:20" x14ac:dyDescent="0.3">
      <c r="A90" s="58" t="s">
        <v>30</v>
      </c>
      <c r="B90" s="59">
        <f t="shared" si="2"/>
        <v>15</v>
      </c>
      <c r="C90" s="59">
        <v>11</v>
      </c>
      <c r="D90" s="59">
        <v>3</v>
      </c>
      <c r="E90" s="59">
        <v>0</v>
      </c>
      <c r="F90" s="59">
        <v>1</v>
      </c>
      <c r="G90" s="59">
        <v>0</v>
      </c>
      <c r="H90" s="59">
        <v>0</v>
      </c>
      <c r="I90" s="59">
        <v>0</v>
      </c>
      <c r="J90" s="59">
        <v>0</v>
      </c>
      <c r="K90" s="59">
        <v>0</v>
      </c>
      <c r="O90" s="51"/>
      <c r="P90" s="60"/>
      <c r="Q90" s="60"/>
      <c r="R90" s="60"/>
      <c r="S90" s="60"/>
      <c r="T90" s="60"/>
    </row>
    <row r="91" spans="1:20" s="7" customFormat="1" x14ac:dyDescent="0.3">
      <c r="A91" s="34" t="s">
        <v>59</v>
      </c>
      <c r="B91" s="61">
        <f>SUM(C91:O91)</f>
        <v>29</v>
      </c>
      <c r="C91" s="61">
        <v>24</v>
      </c>
      <c r="D91" s="61">
        <v>2</v>
      </c>
      <c r="E91" s="61">
        <v>1</v>
      </c>
      <c r="F91" s="61">
        <v>0</v>
      </c>
      <c r="G91" s="61">
        <v>0</v>
      </c>
      <c r="H91" s="61">
        <v>0</v>
      </c>
      <c r="I91" s="61">
        <v>2</v>
      </c>
      <c r="J91" s="61">
        <v>0</v>
      </c>
      <c r="K91" s="61">
        <v>0</v>
      </c>
      <c r="L91" s="51"/>
      <c r="M91" s="51"/>
      <c r="N91" s="51"/>
      <c r="O91" s="51"/>
      <c r="P91" s="62"/>
      <c r="Q91" s="62"/>
      <c r="R91" s="62"/>
      <c r="S91" s="62"/>
      <c r="T91" s="62"/>
    </row>
    <row r="92" spans="1:20" s="7" customFormat="1" x14ac:dyDescent="0.3">
      <c r="A92" s="37" t="s">
        <v>32</v>
      </c>
      <c r="B92" s="63">
        <f>SUM(C92:O92)</f>
        <v>26</v>
      </c>
      <c r="C92" s="63">
        <v>21</v>
      </c>
      <c r="D92" s="63">
        <v>1</v>
      </c>
      <c r="E92" s="63">
        <v>1</v>
      </c>
      <c r="F92" s="63">
        <v>2</v>
      </c>
      <c r="G92" s="63">
        <v>0</v>
      </c>
      <c r="H92" s="63">
        <v>0</v>
      </c>
      <c r="I92" s="63">
        <v>1</v>
      </c>
      <c r="J92" s="63">
        <v>0</v>
      </c>
      <c r="K92" s="63">
        <v>0</v>
      </c>
      <c r="L92" s="51"/>
      <c r="M92" s="51"/>
      <c r="N92" s="51"/>
      <c r="O92" s="51"/>
      <c r="P92" s="62"/>
      <c r="Q92" s="62"/>
      <c r="R92" s="62"/>
      <c r="S92" s="62"/>
      <c r="T92" s="62"/>
    </row>
    <row r="93" spans="1:20" s="7" customFormat="1" x14ac:dyDescent="0.3">
      <c r="A93" s="31" t="s">
        <v>60</v>
      </c>
      <c r="B93" s="59">
        <f t="shared" si="2"/>
        <v>8</v>
      </c>
      <c r="C93" s="59">
        <v>7</v>
      </c>
      <c r="D93" s="59">
        <v>1</v>
      </c>
      <c r="E93" s="59">
        <v>0</v>
      </c>
      <c r="F93" s="59">
        <v>0</v>
      </c>
      <c r="G93" s="59">
        <v>0</v>
      </c>
      <c r="H93" s="59">
        <v>0</v>
      </c>
      <c r="I93" s="59">
        <v>0</v>
      </c>
      <c r="J93" s="59">
        <v>0</v>
      </c>
      <c r="K93" s="59">
        <v>0</v>
      </c>
      <c r="L93" s="51"/>
      <c r="M93" s="51"/>
      <c r="N93" s="51"/>
      <c r="O93" s="51"/>
      <c r="P93" s="62"/>
      <c r="Q93" s="62"/>
      <c r="R93" s="62"/>
      <c r="S93" s="62"/>
      <c r="T93" s="62"/>
    </row>
    <row r="94" spans="1:20" x14ac:dyDescent="0.3">
      <c r="A94" s="31" t="s">
        <v>36</v>
      </c>
      <c r="B94" s="59">
        <f t="shared" si="2"/>
        <v>11</v>
      </c>
      <c r="C94" s="59">
        <v>7</v>
      </c>
      <c r="D94" s="59">
        <v>0</v>
      </c>
      <c r="E94" s="59">
        <v>1</v>
      </c>
      <c r="F94" s="59">
        <v>2</v>
      </c>
      <c r="G94" s="59">
        <v>0</v>
      </c>
      <c r="H94" s="59">
        <v>0</v>
      </c>
      <c r="I94" s="59">
        <v>1</v>
      </c>
      <c r="J94" s="59">
        <v>0</v>
      </c>
      <c r="K94" s="59">
        <v>0</v>
      </c>
      <c r="O94" s="51"/>
      <c r="P94" s="60"/>
      <c r="Q94" s="60"/>
      <c r="R94" s="60"/>
      <c r="S94" s="60"/>
      <c r="T94" s="60"/>
    </row>
    <row r="95" spans="1:20" x14ac:dyDescent="0.3">
      <c r="A95" s="31" t="s">
        <v>37</v>
      </c>
      <c r="B95" s="59">
        <f t="shared" si="2"/>
        <v>7</v>
      </c>
      <c r="C95" s="59">
        <v>7</v>
      </c>
      <c r="D95" s="59">
        <v>0</v>
      </c>
      <c r="E95" s="59">
        <v>0</v>
      </c>
      <c r="F95" s="59">
        <v>0</v>
      </c>
      <c r="G95" s="59">
        <v>0</v>
      </c>
      <c r="H95" s="59">
        <v>0</v>
      </c>
      <c r="I95" s="59">
        <v>0</v>
      </c>
      <c r="J95" s="59">
        <v>0</v>
      </c>
      <c r="K95" s="59">
        <v>0</v>
      </c>
      <c r="O95" s="51"/>
      <c r="P95" s="60"/>
      <c r="Q95" s="60"/>
      <c r="R95" s="60"/>
      <c r="S95" s="60"/>
      <c r="T95" s="60"/>
    </row>
    <row r="96" spans="1:20" s="7" customFormat="1" x14ac:dyDescent="0.3">
      <c r="A96" s="37" t="s">
        <v>39</v>
      </c>
      <c r="B96" s="63">
        <f>SUM(C96:O96)</f>
        <v>2824</v>
      </c>
      <c r="C96" s="63">
        <v>1619</v>
      </c>
      <c r="D96" s="63">
        <v>469</v>
      </c>
      <c r="E96" s="63">
        <v>440</v>
      </c>
      <c r="F96" s="63">
        <v>81</v>
      </c>
      <c r="G96" s="63">
        <v>176</v>
      </c>
      <c r="H96" s="63">
        <v>20</v>
      </c>
      <c r="I96" s="63">
        <v>5</v>
      </c>
      <c r="J96" s="63">
        <v>13</v>
      </c>
      <c r="K96" s="63">
        <v>1</v>
      </c>
      <c r="L96" s="51"/>
      <c r="M96" s="51"/>
      <c r="N96" s="51"/>
      <c r="O96" s="51"/>
      <c r="P96" s="62"/>
      <c r="Q96" s="62"/>
      <c r="R96" s="62"/>
      <c r="S96" s="62"/>
      <c r="T96" s="62"/>
    </row>
    <row r="97" spans="1:20" x14ac:dyDescent="0.3">
      <c r="A97" s="28" t="s">
        <v>40</v>
      </c>
      <c r="B97" s="59">
        <f t="shared" si="2"/>
        <v>1847</v>
      </c>
      <c r="C97" s="59">
        <v>958</v>
      </c>
      <c r="D97" s="59">
        <v>371</v>
      </c>
      <c r="E97" s="59">
        <v>323</v>
      </c>
      <c r="F97" s="59">
        <v>50</v>
      </c>
      <c r="G97" s="59">
        <v>142</v>
      </c>
      <c r="H97" s="59">
        <v>3</v>
      </c>
      <c r="I97" s="59">
        <v>0</v>
      </c>
      <c r="J97" s="59">
        <v>0</v>
      </c>
      <c r="K97" s="59">
        <v>0</v>
      </c>
      <c r="O97" s="51"/>
      <c r="P97" s="60"/>
      <c r="Q97" s="60"/>
      <c r="R97" s="60"/>
      <c r="S97" s="60"/>
      <c r="T97" s="60"/>
    </row>
    <row r="98" spans="1:20" x14ac:dyDescent="0.3">
      <c r="A98" s="28" t="s">
        <v>61</v>
      </c>
      <c r="B98" s="59">
        <f t="shared" si="2"/>
        <v>554</v>
      </c>
      <c r="C98" s="59">
        <v>392</v>
      </c>
      <c r="D98" s="59">
        <v>58</v>
      </c>
      <c r="E98" s="59">
        <v>58</v>
      </c>
      <c r="F98" s="59">
        <v>14</v>
      </c>
      <c r="G98" s="59">
        <v>18</v>
      </c>
      <c r="H98" s="59">
        <v>8</v>
      </c>
      <c r="I98" s="59">
        <v>1</v>
      </c>
      <c r="J98" s="59">
        <v>5</v>
      </c>
      <c r="K98" s="59">
        <v>0</v>
      </c>
      <c r="O98" s="51"/>
      <c r="P98" s="60"/>
      <c r="Q98" s="60"/>
      <c r="R98" s="60"/>
      <c r="S98" s="60"/>
      <c r="T98" s="60"/>
    </row>
    <row r="99" spans="1:20" x14ac:dyDescent="0.3">
      <c r="A99" s="43" t="s">
        <v>62</v>
      </c>
      <c r="B99" s="59">
        <f t="shared" si="2"/>
        <v>423</v>
      </c>
      <c r="C99" s="59">
        <v>269</v>
      </c>
      <c r="D99" s="59">
        <v>40</v>
      </c>
      <c r="E99" s="59">
        <v>59</v>
      </c>
      <c r="F99" s="59">
        <v>17</v>
      </c>
      <c r="G99" s="59">
        <v>16</v>
      </c>
      <c r="H99" s="59">
        <v>9</v>
      </c>
      <c r="I99" s="59">
        <v>4</v>
      </c>
      <c r="J99" s="59">
        <v>8</v>
      </c>
      <c r="K99" s="59">
        <v>1</v>
      </c>
      <c r="O99" s="51"/>
      <c r="P99" s="60"/>
      <c r="Q99" s="60"/>
      <c r="R99" s="60"/>
      <c r="S99" s="60"/>
      <c r="T99" s="60"/>
    </row>
    <row r="100" spans="1:20" s="7" customFormat="1" ht="16.8" thickBot="1" x14ac:dyDescent="0.35">
      <c r="A100" s="44" t="s">
        <v>46</v>
      </c>
      <c r="B100" s="64">
        <f>SUM(B85+B91+B92+B96)</f>
        <v>3339</v>
      </c>
      <c r="C100" s="64">
        <f t="shared" ref="C100:O100" si="3">SUM(C85+C91+C92+C96)</f>
        <v>2006</v>
      </c>
      <c r="D100" s="64">
        <f t="shared" si="3"/>
        <v>525</v>
      </c>
      <c r="E100" s="64">
        <f t="shared" si="3"/>
        <v>470</v>
      </c>
      <c r="F100" s="64">
        <f t="shared" si="3"/>
        <v>93</v>
      </c>
      <c r="G100" s="64">
        <f t="shared" si="3"/>
        <v>186</v>
      </c>
      <c r="H100" s="64">
        <f t="shared" si="3"/>
        <v>28</v>
      </c>
      <c r="I100" s="64">
        <f t="shared" si="3"/>
        <v>12</v>
      </c>
      <c r="J100" s="64">
        <f t="shared" si="3"/>
        <v>18</v>
      </c>
      <c r="K100" s="64">
        <f t="shared" si="3"/>
        <v>1</v>
      </c>
      <c r="L100" s="51"/>
      <c r="M100" s="51"/>
      <c r="N100" s="51"/>
      <c r="O100" s="51"/>
      <c r="P100" s="62"/>
      <c r="Q100" s="62"/>
      <c r="R100" s="62"/>
      <c r="S100" s="62"/>
      <c r="T100" s="62"/>
    </row>
    <row r="101" spans="1:20" s="7" customFormat="1" ht="16.8" thickTop="1" x14ac:dyDescent="0.3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51"/>
      <c r="O101" s="51"/>
      <c r="P101" s="44"/>
      <c r="Q101" s="62"/>
      <c r="R101" s="62"/>
      <c r="S101" s="62"/>
      <c r="T101" s="62"/>
    </row>
    <row r="102" spans="1:20" s="7" customFormat="1" x14ac:dyDescent="0.3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51"/>
      <c r="O102" s="44"/>
      <c r="P102" s="44"/>
    </row>
    <row r="103" spans="1:20" s="7" customFormat="1" x14ac:dyDescent="0.3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51"/>
      <c r="O103" s="44"/>
      <c r="P103" s="44"/>
    </row>
    <row r="104" spans="1:20" s="7" customFormat="1" x14ac:dyDescent="0.3">
      <c r="A104" s="44"/>
      <c r="B104" s="65"/>
      <c r="C104" s="65"/>
      <c r="D104" s="65"/>
      <c r="E104" s="65"/>
      <c r="F104" s="65"/>
      <c r="G104" s="65"/>
      <c r="H104" s="65"/>
      <c r="N104" s="51"/>
    </row>
    <row r="105" spans="1:20" s="7" customFormat="1" x14ac:dyDescent="0.3">
      <c r="A105" s="44"/>
      <c r="B105" s="65"/>
      <c r="C105" s="65"/>
      <c r="D105" s="65"/>
      <c r="E105" s="65"/>
      <c r="F105" s="65"/>
      <c r="G105" s="65"/>
      <c r="H105" s="65"/>
      <c r="N105" s="51"/>
    </row>
    <row r="106" spans="1:20" s="7" customFormat="1" x14ac:dyDescent="0.3">
      <c r="A106" s="44"/>
      <c r="B106" s="65"/>
      <c r="C106" s="65"/>
      <c r="D106" s="65"/>
      <c r="E106" s="65"/>
      <c r="F106" s="65"/>
      <c r="G106" s="65"/>
      <c r="H106" s="65"/>
      <c r="N106" s="51"/>
    </row>
    <row r="107" spans="1:20" s="7" customFormat="1" x14ac:dyDescent="0.3">
      <c r="A107" s="44"/>
      <c r="B107" s="65"/>
      <c r="C107" s="65"/>
      <c r="D107" s="65"/>
      <c r="E107" s="65"/>
      <c r="F107" s="65"/>
      <c r="G107" s="65"/>
      <c r="H107" s="65"/>
      <c r="N107" s="51"/>
    </row>
    <row r="108" spans="1:20" s="7" customFormat="1" x14ac:dyDescent="0.3">
      <c r="A108" s="44"/>
      <c r="B108" s="65"/>
      <c r="C108" s="65"/>
      <c r="D108" s="65"/>
      <c r="E108" s="65"/>
      <c r="F108" s="65"/>
      <c r="G108" s="65"/>
      <c r="H108" s="65"/>
      <c r="N108" s="51"/>
    </row>
    <row r="109" spans="1:20" s="7" customFormat="1" x14ac:dyDescent="0.3">
      <c r="A109" s="44"/>
      <c r="B109" s="65"/>
      <c r="C109" s="65"/>
      <c r="D109" s="65"/>
      <c r="E109" s="65"/>
      <c r="F109" s="65"/>
      <c r="G109" s="65"/>
      <c r="H109" s="65"/>
      <c r="N109" s="51"/>
    </row>
    <row r="110" spans="1:20" s="7" customFormat="1" x14ac:dyDescent="0.3">
      <c r="A110" s="44"/>
      <c r="B110" s="65"/>
      <c r="C110" s="65"/>
      <c r="D110" s="65"/>
      <c r="E110" s="65"/>
      <c r="F110" s="65"/>
      <c r="G110" s="65"/>
      <c r="H110" s="65"/>
      <c r="N110" s="51"/>
    </row>
    <row r="111" spans="1:20" s="7" customFormat="1" x14ac:dyDescent="0.3">
      <c r="A111" s="44"/>
      <c r="B111" s="65"/>
      <c r="C111" s="65"/>
      <c r="D111" s="65"/>
      <c r="E111" s="65"/>
      <c r="F111" s="65"/>
      <c r="G111" s="65"/>
      <c r="H111" s="65"/>
      <c r="N111" s="51"/>
    </row>
    <row r="112" spans="1:20" s="7" customFormat="1" x14ac:dyDescent="0.3">
      <c r="A112" s="44"/>
      <c r="B112" s="65"/>
      <c r="C112" s="65"/>
      <c r="D112" s="65"/>
      <c r="E112" s="65"/>
      <c r="F112" s="65"/>
      <c r="G112" s="65"/>
      <c r="H112" s="65"/>
      <c r="N112" s="51"/>
    </row>
    <row r="113" spans="1:14" s="7" customFormat="1" x14ac:dyDescent="0.3">
      <c r="A113" s="44"/>
      <c r="B113" s="65"/>
      <c r="C113" s="65"/>
      <c r="D113" s="65"/>
      <c r="E113" s="65"/>
      <c r="F113" s="65"/>
      <c r="G113" s="65"/>
      <c r="H113" s="65"/>
      <c r="N113" s="51"/>
    </row>
    <row r="114" spans="1:14" s="7" customFormat="1" x14ac:dyDescent="0.3">
      <c r="A114" s="44"/>
      <c r="B114" s="65"/>
      <c r="C114" s="65"/>
      <c r="D114" s="65"/>
      <c r="E114" s="65"/>
      <c r="F114" s="65"/>
      <c r="G114" s="65"/>
      <c r="H114" s="65"/>
      <c r="N114" s="51"/>
    </row>
    <row r="115" spans="1:14" s="7" customFormat="1" x14ac:dyDescent="0.3">
      <c r="A115" s="44"/>
      <c r="B115" s="65"/>
      <c r="C115" s="65"/>
      <c r="D115" s="65"/>
      <c r="E115" s="65"/>
      <c r="F115" s="65"/>
      <c r="G115" s="65"/>
      <c r="H115" s="65"/>
      <c r="N115" s="51"/>
    </row>
    <row r="116" spans="1:14" s="7" customFormat="1" x14ac:dyDescent="0.3">
      <c r="A116" s="44"/>
      <c r="B116" s="65"/>
      <c r="C116" s="65"/>
      <c r="D116" s="65"/>
      <c r="E116" s="65"/>
      <c r="F116" s="65"/>
      <c r="G116" s="65"/>
      <c r="H116" s="65"/>
      <c r="N116" s="51"/>
    </row>
    <row r="117" spans="1:14" s="7" customFormat="1" x14ac:dyDescent="0.3">
      <c r="A117" s="44"/>
      <c r="B117" s="65"/>
      <c r="C117" s="65"/>
      <c r="D117" s="65"/>
      <c r="E117" s="65"/>
      <c r="F117" s="65"/>
      <c r="G117" s="65"/>
      <c r="H117" s="65"/>
      <c r="N117" s="51"/>
    </row>
    <row r="118" spans="1:14" s="7" customFormat="1" x14ac:dyDescent="0.3">
      <c r="A118" s="44"/>
      <c r="B118" s="65"/>
      <c r="C118" s="65"/>
      <c r="D118" s="65"/>
      <c r="E118" s="65"/>
      <c r="F118" s="65"/>
      <c r="G118" s="65"/>
      <c r="H118" s="65"/>
      <c r="N118" s="51"/>
    </row>
    <row r="119" spans="1:14" s="7" customFormat="1" x14ac:dyDescent="0.3">
      <c r="A119" s="44"/>
      <c r="B119" s="65"/>
      <c r="C119" s="65"/>
      <c r="D119" s="65"/>
      <c r="E119" s="65"/>
      <c r="F119" s="65"/>
      <c r="G119" s="65"/>
      <c r="H119" s="65"/>
      <c r="N119" s="51"/>
    </row>
    <row r="120" spans="1:14" s="7" customFormat="1" x14ac:dyDescent="0.3">
      <c r="A120" s="44"/>
      <c r="B120" s="65"/>
      <c r="C120" s="65"/>
      <c r="D120" s="65"/>
      <c r="E120" s="65"/>
      <c r="F120" s="65"/>
      <c r="G120" s="65"/>
      <c r="H120" s="65"/>
      <c r="N120" s="51"/>
    </row>
    <row r="121" spans="1:14" s="7" customFormat="1" x14ac:dyDescent="0.3">
      <c r="A121" s="44"/>
      <c r="B121" s="65"/>
      <c r="C121" s="65"/>
      <c r="D121" s="65"/>
      <c r="E121" s="65"/>
      <c r="F121" s="65"/>
      <c r="G121" s="65"/>
      <c r="H121" s="65"/>
      <c r="N121" s="51"/>
    </row>
    <row r="122" spans="1:14" x14ac:dyDescent="0.3">
      <c r="D122" s="5"/>
      <c r="E122" s="5"/>
      <c r="F122" s="5"/>
      <c r="G122" s="2"/>
      <c r="H122" s="2"/>
      <c r="I122" s="2"/>
      <c r="J122" s="2"/>
      <c r="K122" s="2"/>
      <c r="L122" s="2"/>
      <c r="M122" s="2"/>
    </row>
    <row r="123" spans="1:14" x14ac:dyDescent="0.3">
      <c r="D123" s="5"/>
      <c r="E123" s="5"/>
      <c r="F123" s="5"/>
      <c r="G123" s="2"/>
      <c r="H123" s="2"/>
      <c r="I123" s="2"/>
      <c r="J123" s="2"/>
      <c r="K123" s="2"/>
      <c r="L123" s="2"/>
      <c r="M123" s="2"/>
    </row>
    <row r="124" spans="1:14" x14ac:dyDescent="0.3">
      <c r="A124" s="66" t="s">
        <v>63</v>
      </c>
      <c r="D124" s="5"/>
      <c r="E124" s="5"/>
      <c r="F124" s="5"/>
      <c r="G124" s="2"/>
      <c r="H124" s="2"/>
      <c r="I124" s="2"/>
      <c r="J124" s="2"/>
      <c r="K124" s="2"/>
      <c r="L124" s="2"/>
      <c r="M124" s="2"/>
    </row>
    <row r="125" spans="1:14" ht="16.8" thickBot="1" x14ac:dyDescent="0.35">
      <c r="B125" s="67"/>
      <c r="D125" s="5"/>
      <c r="E125" s="5"/>
      <c r="F125" s="5"/>
      <c r="G125" s="2"/>
      <c r="H125" s="2"/>
      <c r="I125" s="2"/>
      <c r="J125" s="2"/>
      <c r="K125" s="2"/>
      <c r="L125" s="2"/>
      <c r="M125" s="2"/>
    </row>
    <row r="126" spans="1:14" ht="16.8" thickBot="1" x14ac:dyDescent="0.35">
      <c r="A126" s="68" t="s">
        <v>64</v>
      </c>
      <c r="B126" s="69" t="s">
        <v>65</v>
      </c>
      <c r="D126" s="5"/>
      <c r="E126" s="5"/>
      <c r="F126" s="5"/>
      <c r="G126" s="2"/>
      <c r="H126" s="2"/>
      <c r="I126" s="2"/>
      <c r="J126" s="2"/>
      <c r="K126" s="2"/>
      <c r="L126" s="2"/>
      <c r="M126" s="2"/>
    </row>
    <row r="127" spans="1:14" x14ac:dyDescent="0.3">
      <c r="A127" s="70" t="s">
        <v>25</v>
      </c>
      <c r="B127" s="71">
        <f>SUM(B128:B132)</f>
        <v>17</v>
      </c>
      <c r="D127" s="5"/>
      <c r="E127" s="5"/>
      <c r="F127" s="5"/>
      <c r="G127" s="2"/>
      <c r="H127" s="2"/>
      <c r="I127" s="2"/>
      <c r="J127" s="2"/>
      <c r="K127" s="2"/>
      <c r="L127" s="2"/>
      <c r="M127" s="2"/>
    </row>
    <row r="128" spans="1:14" x14ac:dyDescent="0.3">
      <c r="A128" s="58" t="s">
        <v>56</v>
      </c>
      <c r="B128" s="72">
        <v>0</v>
      </c>
      <c r="D128" s="5"/>
      <c r="E128" s="73"/>
      <c r="F128" s="5"/>
      <c r="G128" s="2"/>
      <c r="H128" s="2"/>
      <c r="I128" s="2"/>
      <c r="J128" s="2"/>
      <c r="K128" s="2"/>
      <c r="L128" s="2"/>
      <c r="M128" s="2"/>
    </row>
    <row r="129" spans="1:13" x14ac:dyDescent="0.3">
      <c r="A129" s="58" t="s">
        <v>66</v>
      </c>
      <c r="B129" s="72">
        <v>10</v>
      </c>
      <c r="D129" s="5"/>
      <c r="E129" s="73"/>
      <c r="F129" s="5"/>
      <c r="G129" s="2"/>
      <c r="H129" s="2"/>
      <c r="I129" s="2"/>
      <c r="J129" s="2"/>
      <c r="K129" s="2"/>
      <c r="L129" s="2"/>
      <c r="M129" s="2"/>
    </row>
    <row r="130" spans="1:13" x14ac:dyDescent="0.3">
      <c r="A130" s="58" t="s">
        <v>57</v>
      </c>
      <c r="B130" s="72">
        <v>0</v>
      </c>
      <c r="D130" s="5"/>
      <c r="E130" s="5"/>
      <c r="F130" s="5"/>
      <c r="G130" s="2"/>
      <c r="H130" s="2"/>
      <c r="I130" s="2"/>
      <c r="J130" s="2"/>
      <c r="K130" s="2"/>
      <c r="L130" s="2"/>
      <c r="M130" s="2"/>
    </row>
    <row r="131" spans="1:13" x14ac:dyDescent="0.3">
      <c r="A131" s="58" t="s">
        <v>58</v>
      </c>
      <c r="B131" s="72">
        <v>7</v>
      </c>
      <c r="D131" s="5"/>
      <c r="E131" s="5"/>
      <c r="F131" s="5"/>
      <c r="G131" s="2"/>
      <c r="H131" s="2"/>
      <c r="I131" s="2"/>
      <c r="J131" s="2"/>
      <c r="K131" s="2"/>
      <c r="L131" s="2"/>
      <c r="M131" s="2"/>
    </row>
    <row r="132" spans="1:13" x14ac:dyDescent="0.3">
      <c r="A132" s="58" t="s">
        <v>30</v>
      </c>
      <c r="B132" s="74">
        <v>0</v>
      </c>
      <c r="D132" s="5"/>
      <c r="E132" s="5"/>
      <c r="F132" s="5"/>
      <c r="G132" s="2"/>
      <c r="H132" s="2"/>
      <c r="I132" s="2"/>
      <c r="J132" s="2"/>
      <c r="K132" s="2"/>
      <c r="L132" s="2"/>
      <c r="M132" s="2"/>
    </row>
    <row r="133" spans="1:13" x14ac:dyDescent="0.3">
      <c r="A133" s="75" t="s">
        <v>31</v>
      </c>
      <c r="B133" s="76">
        <v>0</v>
      </c>
      <c r="D133" s="5"/>
      <c r="E133" s="5"/>
      <c r="F133" s="5"/>
      <c r="G133" s="2"/>
      <c r="H133" s="2"/>
      <c r="I133" s="2"/>
      <c r="J133" s="2"/>
      <c r="K133" s="2"/>
      <c r="L133" s="2"/>
      <c r="M133" s="2"/>
    </row>
    <row r="134" spans="1:13" x14ac:dyDescent="0.3">
      <c r="A134" s="77" t="s">
        <v>32</v>
      </c>
      <c r="B134" s="71">
        <f>SUM(B135:B137)</f>
        <v>0</v>
      </c>
      <c r="D134" s="5"/>
      <c r="E134" s="5"/>
      <c r="F134" s="5"/>
      <c r="G134" s="2"/>
      <c r="H134" s="2"/>
      <c r="I134" s="2"/>
      <c r="J134" s="2"/>
      <c r="K134" s="2"/>
      <c r="L134" s="2"/>
      <c r="M134" s="2"/>
    </row>
    <row r="135" spans="1:13" x14ac:dyDescent="0.3">
      <c r="A135" s="31" t="s">
        <v>60</v>
      </c>
      <c r="B135" s="78">
        <v>0</v>
      </c>
      <c r="D135" s="5"/>
      <c r="E135" s="5"/>
      <c r="F135" s="5"/>
      <c r="G135" s="2"/>
      <c r="H135" s="2"/>
      <c r="I135" s="2"/>
      <c r="J135" s="2"/>
      <c r="K135" s="2"/>
      <c r="L135" s="2"/>
      <c r="M135" s="2"/>
    </row>
    <row r="136" spans="1:13" x14ac:dyDescent="0.3">
      <c r="A136" s="31" t="s">
        <v>36</v>
      </c>
      <c r="B136" s="78">
        <v>0</v>
      </c>
      <c r="D136" s="5"/>
      <c r="E136" s="5"/>
      <c r="F136" s="5"/>
      <c r="G136" s="2"/>
      <c r="H136" s="2"/>
      <c r="I136" s="2"/>
      <c r="J136" s="2"/>
      <c r="K136" s="2"/>
      <c r="L136" s="2"/>
      <c r="M136" s="2"/>
    </row>
    <row r="137" spans="1:13" x14ac:dyDescent="0.3">
      <c r="A137" s="79" t="s">
        <v>37</v>
      </c>
      <c r="B137" s="80">
        <v>0</v>
      </c>
      <c r="D137" s="5"/>
      <c r="E137" s="5"/>
      <c r="F137" s="5"/>
      <c r="G137" s="2"/>
      <c r="H137" s="2"/>
      <c r="I137" s="2"/>
      <c r="J137" s="2"/>
      <c r="K137" s="2"/>
      <c r="L137" s="2"/>
      <c r="M137" s="2"/>
    </row>
    <row r="138" spans="1:13" x14ac:dyDescent="0.3">
      <c r="A138" s="81" t="s">
        <v>39</v>
      </c>
      <c r="B138" s="71">
        <f>SUM(B139:B141)</f>
        <v>0</v>
      </c>
      <c r="D138" s="5"/>
      <c r="E138" s="5"/>
      <c r="F138" s="5"/>
      <c r="G138" s="2"/>
      <c r="H138" s="2"/>
      <c r="I138" s="2"/>
      <c r="J138" s="2"/>
      <c r="K138" s="2"/>
      <c r="L138" s="2"/>
      <c r="M138" s="2"/>
    </row>
    <row r="139" spans="1:13" x14ac:dyDescent="0.3">
      <c r="A139" s="28" t="s">
        <v>40</v>
      </c>
      <c r="B139" s="72">
        <v>0</v>
      </c>
      <c r="D139" s="5"/>
      <c r="E139" s="5"/>
      <c r="F139" s="5"/>
      <c r="G139" s="2"/>
      <c r="H139" s="2"/>
      <c r="I139" s="2"/>
      <c r="J139" s="2"/>
      <c r="K139" s="2"/>
      <c r="L139" s="2"/>
      <c r="M139" s="2"/>
    </row>
    <row r="140" spans="1:13" x14ac:dyDescent="0.3">
      <c r="A140" s="28" t="s">
        <v>61</v>
      </c>
      <c r="B140" s="82">
        <v>0</v>
      </c>
      <c r="D140" s="5"/>
      <c r="E140" s="5"/>
      <c r="F140" s="5"/>
      <c r="G140" s="2"/>
      <c r="H140" s="2"/>
      <c r="I140" s="2"/>
      <c r="J140" s="2"/>
      <c r="K140" s="2"/>
      <c r="L140" s="2"/>
      <c r="M140" s="2"/>
    </row>
    <row r="141" spans="1:13" x14ac:dyDescent="0.3">
      <c r="A141" s="43" t="s">
        <v>62</v>
      </c>
      <c r="B141" s="74">
        <v>0</v>
      </c>
      <c r="D141" s="5"/>
      <c r="E141" s="5"/>
      <c r="F141" s="5"/>
      <c r="G141" s="2"/>
      <c r="H141" s="2"/>
      <c r="I141" s="2"/>
      <c r="J141" s="2"/>
      <c r="K141" s="2"/>
      <c r="L141" s="2"/>
      <c r="M141" s="2"/>
    </row>
    <row r="142" spans="1:13" ht="16.8" thickBot="1" x14ac:dyDescent="0.35">
      <c r="A142" s="83" t="s">
        <v>46</v>
      </c>
      <c r="B142" s="84">
        <f>SUM(B127+B133+B134+B138)</f>
        <v>17</v>
      </c>
      <c r="D142" s="5"/>
      <c r="E142" s="5"/>
      <c r="F142" s="5"/>
      <c r="G142" s="2"/>
      <c r="H142" s="2"/>
      <c r="I142" s="2"/>
      <c r="J142" s="2"/>
      <c r="K142" s="2"/>
      <c r="L142" s="2"/>
      <c r="M142" s="2"/>
    </row>
    <row r="143" spans="1:13" ht="16.8" thickTop="1" x14ac:dyDescent="0.3">
      <c r="A143" s="83"/>
      <c r="B143" s="65"/>
      <c r="D143" s="5"/>
      <c r="E143" s="5"/>
      <c r="F143" s="5"/>
      <c r="G143" s="2"/>
      <c r="H143" s="2"/>
      <c r="I143" s="2"/>
      <c r="J143" s="2"/>
      <c r="K143" s="2"/>
      <c r="L143" s="2"/>
      <c r="M143" s="2"/>
    </row>
    <row r="144" spans="1:13" x14ac:dyDescent="0.3">
      <c r="A144" s="83"/>
      <c r="B144" s="65"/>
      <c r="D144" s="5"/>
      <c r="E144" s="5"/>
      <c r="F144" s="5"/>
      <c r="G144" s="2"/>
      <c r="H144" s="2"/>
      <c r="I144" s="2"/>
      <c r="J144" s="2"/>
      <c r="K144" s="2"/>
      <c r="L144" s="2"/>
      <c r="M144" s="2"/>
    </row>
    <row r="145" spans="1:13" x14ac:dyDescent="0.3">
      <c r="A145" s="83"/>
      <c r="B145" s="65"/>
      <c r="D145" s="5"/>
      <c r="E145" s="5"/>
      <c r="F145" s="5"/>
      <c r="G145" s="2"/>
      <c r="H145" s="2"/>
      <c r="I145" s="2"/>
      <c r="J145" s="2"/>
      <c r="K145" s="2"/>
      <c r="L145" s="2"/>
      <c r="M145" s="2"/>
    </row>
    <row r="146" spans="1:13" x14ac:dyDescent="0.3">
      <c r="A146" s="83"/>
      <c r="B146" s="65"/>
      <c r="D146" s="5"/>
      <c r="E146" s="5"/>
      <c r="F146" s="5"/>
      <c r="G146" s="2"/>
      <c r="H146" s="2"/>
      <c r="I146" s="2"/>
      <c r="J146" s="2"/>
      <c r="K146" s="2"/>
      <c r="L146" s="2"/>
      <c r="M146" s="2"/>
    </row>
    <row r="147" spans="1:13" x14ac:dyDescent="0.3">
      <c r="A147" s="83"/>
      <c r="B147" s="65"/>
      <c r="D147" s="5"/>
      <c r="E147" s="5"/>
      <c r="F147" s="5"/>
      <c r="G147" s="2"/>
      <c r="H147" s="2"/>
      <c r="I147" s="2"/>
      <c r="J147" s="2"/>
      <c r="K147" s="2"/>
      <c r="L147" s="2"/>
      <c r="M147" s="2"/>
    </row>
    <row r="148" spans="1:13" x14ac:dyDescent="0.3">
      <c r="A148" s="83"/>
      <c r="B148" s="65"/>
      <c r="D148" s="5"/>
      <c r="E148" s="5"/>
      <c r="F148" s="5"/>
      <c r="G148" s="2"/>
      <c r="H148" s="2"/>
      <c r="I148" s="2"/>
      <c r="J148" s="2"/>
      <c r="K148" s="2"/>
      <c r="L148" s="2"/>
      <c r="M148" s="2"/>
    </row>
    <row r="149" spans="1:13" x14ac:dyDescent="0.3">
      <c r="A149" s="83"/>
      <c r="B149" s="65"/>
      <c r="D149" s="5"/>
      <c r="E149" s="5"/>
      <c r="F149" s="5"/>
      <c r="G149" s="2"/>
      <c r="H149" s="2"/>
      <c r="I149" s="2"/>
      <c r="J149" s="2"/>
      <c r="K149" s="2"/>
      <c r="L149" s="2"/>
      <c r="M149" s="2"/>
    </row>
    <row r="150" spans="1:13" x14ac:dyDescent="0.3">
      <c r="A150" s="83"/>
      <c r="B150" s="65"/>
      <c r="D150" s="5"/>
      <c r="E150" s="5"/>
      <c r="F150" s="5"/>
      <c r="G150" s="2"/>
      <c r="H150" s="2"/>
      <c r="I150" s="2"/>
      <c r="J150" s="2"/>
      <c r="K150" s="2"/>
      <c r="L150" s="2"/>
      <c r="M150" s="2"/>
    </row>
    <row r="151" spans="1:13" x14ac:dyDescent="0.3">
      <c r="A151" s="83"/>
      <c r="B151" s="65"/>
      <c r="D151" s="5"/>
      <c r="E151" s="5"/>
      <c r="F151" s="5"/>
      <c r="G151" s="2"/>
      <c r="H151" s="2"/>
      <c r="I151" s="2"/>
      <c r="J151" s="2"/>
      <c r="K151" s="2"/>
      <c r="L151" s="2"/>
      <c r="M151" s="2"/>
    </row>
    <row r="152" spans="1:13" x14ac:dyDescent="0.3">
      <c r="A152" s="83"/>
      <c r="B152" s="65"/>
      <c r="D152" s="5"/>
      <c r="E152" s="5"/>
      <c r="F152" s="5"/>
      <c r="G152" s="2"/>
      <c r="H152" s="2"/>
      <c r="I152" s="2"/>
      <c r="J152" s="2"/>
      <c r="K152" s="2"/>
      <c r="L152" s="2"/>
      <c r="M152" s="2"/>
    </row>
    <row r="153" spans="1:13" x14ac:dyDescent="0.3">
      <c r="A153" s="83"/>
      <c r="B153" s="65"/>
      <c r="D153" s="5"/>
      <c r="E153" s="5"/>
      <c r="F153" s="5"/>
      <c r="G153" s="2"/>
      <c r="H153" s="2"/>
      <c r="I153" s="2"/>
      <c r="J153" s="2"/>
      <c r="K153" s="2"/>
      <c r="L153" s="2"/>
      <c r="M153" s="2"/>
    </row>
    <row r="154" spans="1:13" x14ac:dyDescent="0.3">
      <c r="A154" s="83"/>
      <c r="B154" s="65"/>
      <c r="D154" s="5"/>
      <c r="E154" s="5"/>
      <c r="F154" s="5"/>
      <c r="G154" s="2"/>
      <c r="H154" s="2"/>
      <c r="I154" s="2"/>
      <c r="J154" s="2"/>
      <c r="K154" s="2"/>
      <c r="L154" s="2"/>
      <c r="M154" s="2"/>
    </row>
    <row r="155" spans="1:13" x14ac:dyDescent="0.3">
      <c r="A155" s="83"/>
      <c r="B155" s="65"/>
      <c r="D155" s="5"/>
      <c r="E155" s="5"/>
      <c r="F155" s="5"/>
      <c r="G155" s="2"/>
      <c r="H155" s="2"/>
      <c r="I155" s="2"/>
      <c r="J155" s="2"/>
      <c r="K155" s="2"/>
      <c r="L155" s="2"/>
      <c r="M155" s="2"/>
    </row>
    <row r="156" spans="1:13" x14ac:dyDescent="0.3">
      <c r="A156" s="83"/>
      <c r="B156" s="65"/>
      <c r="D156" s="5"/>
      <c r="E156" s="5"/>
      <c r="F156" s="5"/>
      <c r="G156" s="2"/>
      <c r="H156" s="2"/>
      <c r="I156" s="2"/>
      <c r="J156" s="2"/>
      <c r="K156" s="2"/>
      <c r="L156" s="2"/>
      <c r="M156" s="2"/>
    </row>
    <row r="157" spans="1:13" x14ac:dyDescent="0.3">
      <c r="A157" s="83"/>
      <c r="B157" s="65"/>
      <c r="D157" s="5"/>
      <c r="E157" s="5"/>
      <c r="F157" s="5"/>
      <c r="G157" s="2"/>
      <c r="H157" s="2"/>
      <c r="I157" s="2"/>
      <c r="J157" s="2"/>
      <c r="K157" s="2"/>
      <c r="L157" s="2"/>
      <c r="M157" s="2"/>
    </row>
    <row r="158" spans="1:13" x14ac:dyDescent="0.3">
      <c r="A158" s="83"/>
      <c r="B158" s="65"/>
      <c r="D158" s="5"/>
      <c r="E158" s="5"/>
      <c r="F158" s="5"/>
      <c r="G158" s="2"/>
      <c r="H158" s="2"/>
      <c r="I158" s="2"/>
      <c r="J158" s="2"/>
      <c r="K158" s="2"/>
      <c r="L158" s="2"/>
      <c r="M158" s="2"/>
    </row>
    <row r="159" spans="1:13" x14ac:dyDescent="0.3">
      <c r="A159" s="83"/>
      <c r="B159" s="65"/>
      <c r="D159" s="5"/>
      <c r="E159" s="5"/>
      <c r="F159" s="5"/>
      <c r="G159" s="2"/>
      <c r="H159" s="2"/>
      <c r="I159" s="2"/>
      <c r="J159" s="2"/>
      <c r="K159" s="2"/>
      <c r="L159" s="2"/>
      <c r="M159" s="2"/>
    </row>
    <row r="160" spans="1:13" x14ac:dyDescent="0.3">
      <c r="A160" s="83"/>
      <c r="B160" s="65"/>
      <c r="D160" s="5"/>
      <c r="E160" s="5"/>
      <c r="F160" s="5"/>
      <c r="G160" s="2"/>
      <c r="H160" s="2"/>
      <c r="I160" s="2"/>
      <c r="J160" s="2"/>
      <c r="K160" s="2"/>
      <c r="L160" s="2"/>
      <c r="M160" s="2"/>
    </row>
    <row r="161" spans="1:13" x14ac:dyDescent="0.3">
      <c r="A161" s="83"/>
      <c r="B161" s="65"/>
      <c r="D161" s="5"/>
      <c r="E161" s="5"/>
      <c r="F161" s="5"/>
      <c r="G161" s="2"/>
      <c r="H161" s="2"/>
      <c r="I161" s="2"/>
      <c r="J161" s="2"/>
      <c r="K161" s="2"/>
      <c r="L161" s="2"/>
      <c r="M161" s="2"/>
    </row>
    <row r="162" spans="1:13" x14ac:dyDescent="0.3">
      <c r="A162" s="83"/>
      <c r="B162" s="65"/>
      <c r="D162" s="5"/>
      <c r="E162" s="5"/>
      <c r="F162" s="5"/>
      <c r="G162" s="2"/>
      <c r="H162" s="2"/>
      <c r="I162" s="2"/>
      <c r="J162" s="2"/>
      <c r="K162" s="2"/>
      <c r="L162" s="2"/>
      <c r="M162" s="2"/>
    </row>
    <row r="163" spans="1:13" x14ac:dyDescent="0.3">
      <c r="A163" s="83"/>
      <c r="B163" s="65"/>
      <c r="D163" s="5"/>
      <c r="E163" s="5"/>
      <c r="F163" s="5"/>
      <c r="G163" s="2"/>
      <c r="H163" s="2"/>
      <c r="I163" s="2"/>
      <c r="J163" s="2"/>
      <c r="K163" s="2"/>
      <c r="L163" s="2"/>
      <c r="M163" s="2"/>
    </row>
    <row r="164" spans="1:13" x14ac:dyDescent="0.3">
      <c r="D164" s="5"/>
      <c r="E164" s="5"/>
      <c r="F164" s="5"/>
      <c r="G164" s="2"/>
      <c r="H164" s="2"/>
      <c r="I164" s="2"/>
      <c r="J164" s="2"/>
      <c r="K164" s="2"/>
      <c r="L164" s="2"/>
      <c r="M164" s="2"/>
    </row>
    <row r="165" spans="1:13" x14ac:dyDescent="0.3">
      <c r="D165" s="5"/>
      <c r="E165" s="5"/>
      <c r="F165" s="5"/>
      <c r="G165" s="2"/>
      <c r="H165" s="2"/>
      <c r="I165" s="2"/>
      <c r="J165" s="2"/>
      <c r="K165" s="2"/>
      <c r="L165" s="2"/>
      <c r="M165" s="2"/>
    </row>
    <row r="166" spans="1:13" x14ac:dyDescent="0.3">
      <c r="A166" s="18" t="s">
        <v>67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6.8" thickBot="1" x14ac:dyDescent="0.35"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s="91" customFormat="1" ht="17.25" customHeight="1" x14ac:dyDescent="0.3">
      <c r="A168" s="85" t="s">
        <v>68</v>
      </c>
      <c r="B168" s="86" t="s">
        <v>69</v>
      </c>
      <c r="C168" s="86" t="s">
        <v>70</v>
      </c>
      <c r="D168" s="86" t="s">
        <v>71</v>
      </c>
      <c r="E168" s="87" t="s">
        <v>72</v>
      </c>
      <c r="F168" s="86" t="s">
        <v>73</v>
      </c>
      <c r="G168" s="86" t="s">
        <v>74</v>
      </c>
      <c r="H168" s="88" t="s">
        <v>75</v>
      </c>
      <c r="I168" s="89" t="s">
        <v>76</v>
      </c>
      <c r="J168" s="90" t="s">
        <v>77</v>
      </c>
      <c r="K168" s="86" t="s">
        <v>78</v>
      </c>
    </row>
    <row r="169" spans="1:13" s="91" customFormat="1" ht="16.8" thickBot="1" x14ac:dyDescent="0.35">
      <c r="A169" s="92"/>
      <c r="B169" s="93"/>
      <c r="C169" s="93"/>
      <c r="D169" s="93"/>
      <c r="E169" s="93"/>
      <c r="F169" s="93"/>
      <c r="G169" s="93"/>
      <c r="H169" s="94"/>
      <c r="I169" s="95"/>
      <c r="J169" s="96"/>
      <c r="K169" s="93"/>
    </row>
    <row r="170" spans="1:13" x14ac:dyDescent="0.3">
      <c r="A170" s="24" t="s">
        <v>25</v>
      </c>
      <c r="B170" s="55">
        <f t="shared" ref="B170:K170" si="4">SUM(B171:B175)</f>
        <v>37</v>
      </c>
      <c r="C170" s="55">
        <f t="shared" si="4"/>
        <v>117</v>
      </c>
      <c r="D170" s="55">
        <f t="shared" si="4"/>
        <v>70</v>
      </c>
      <c r="E170" s="55">
        <f t="shared" si="4"/>
        <v>81</v>
      </c>
      <c r="F170" s="55">
        <f t="shared" si="4"/>
        <v>57</v>
      </c>
      <c r="G170" s="55">
        <f t="shared" si="4"/>
        <v>36</v>
      </c>
      <c r="H170" s="55">
        <f t="shared" si="4"/>
        <v>225</v>
      </c>
      <c r="I170" s="55">
        <f t="shared" si="4"/>
        <v>112</v>
      </c>
      <c r="J170" s="55">
        <f t="shared" si="4"/>
        <v>2</v>
      </c>
      <c r="K170" s="97">
        <f t="shared" si="4"/>
        <v>1066</v>
      </c>
      <c r="L170" s="2"/>
      <c r="M170" s="2"/>
    </row>
    <row r="171" spans="1:13" x14ac:dyDescent="0.3">
      <c r="A171" s="28" t="s">
        <v>26</v>
      </c>
      <c r="B171" s="98">
        <v>2</v>
      </c>
      <c r="C171" s="99">
        <v>1</v>
      </c>
      <c r="D171" s="98">
        <v>3</v>
      </c>
      <c r="E171" s="99">
        <v>2</v>
      </c>
      <c r="F171" s="98">
        <v>2</v>
      </c>
      <c r="G171" s="99">
        <v>2</v>
      </c>
      <c r="H171" s="98">
        <v>19</v>
      </c>
      <c r="I171" s="99">
        <v>6</v>
      </c>
      <c r="J171" s="98">
        <v>0</v>
      </c>
      <c r="K171" s="100">
        <v>124</v>
      </c>
      <c r="L171" s="2"/>
      <c r="M171" s="2"/>
    </row>
    <row r="172" spans="1:13" x14ac:dyDescent="0.3">
      <c r="A172" s="58" t="s">
        <v>66</v>
      </c>
      <c r="B172" s="99">
        <v>2</v>
      </c>
      <c r="C172" s="99">
        <v>5</v>
      </c>
      <c r="D172" s="98">
        <v>4</v>
      </c>
      <c r="E172" s="99">
        <v>6</v>
      </c>
      <c r="F172" s="98">
        <v>6</v>
      </c>
      <c r="G172" s="99">
        <v>4</v>
      </c>
      <c r="H172" s="98">
        <v>28</v>
      </c>
      <c r="I172" s="99">
        <v>32</v>
      </c>
      <c r="J172" s="98">
        <v>1</v>
      </c>
      <c r="K172" s="100">
        <v>162</v>
      </c>
      <c r="L172" s="2"/>
      <c r="M172" s="2"/>
    </row>
    <row r="173" spans="1:13" x14ac:dyDescent="0.3">
      <c r="A173" s="28" t="s">
        <v>57</v>
      </c>
      <c r="B173" s="98">
        <v>5</v>
      </c>
      <c r="C173" s="99">
        <v>7</v>
      </c>
      <c r="D173" s="98">
        <v>4</v>
      </c>
      <c r="E173" s="99">
        <v>9</v>
      </c>
      <c r="F173" s="98">
        <v>6</v>
      </c>
      <c r="G173" s="99">
        <v>4</v>
      </c>
      <c r="H173" s="98">
        <v>27</v>
      </c>
      <c r="I173" s="99">
        <v>5</v>
      </c>
      <c r="J173" s="98">
        <v>1</v>
      </c>
      <c r="K173" s="100">
        <v>130</v>
      </c>
      <c r="L173" s="2"/>
      <c r="M173" s="2"/>
    </row>
    <row r="174" spans="1:13" x14ac:dyDescent="0.3">
      <c r="A174" s="28" t="s">
        <v>29</v>
      </c>
      <c r="B174" s="98">
        <v>16</v>
      </c>
      <c r="C174" s="99">
        <v>88</v>
      </c>
      <c r="D174" s="98">
        <v>53</v>
      </c>
      <c r="E174" s="99">
        <v>57</v>
      </c>
      <c r="F174" s="98">
        <v>39</v>
      </c>
      <c r="G174" s="99">
        <v>26</v>
      </c>
      <c r="H174" s="98">
        <v>139</v>
      </c>
      <c r="I174" s="99">
        <v>68</v>
      </c>
      <c r="J174" s="98">
        <v>0</v>
      </c>
      <c r="K174" s="100">
        <v>581</v>
      </c>
      <c r="L174" s="2"/>
      <c r="M174" s="2"/>
    </row>
    <row r="175" spans="1:13" ht="16.8" thickBot="1" x14ac:dyDescent="0.35">
      <c r="A175" s="101" t="s">
        <v>79</v>
      </c>
      <c r="B175" s="102">
        <v>12</v>
      </c>
      <c r="C175" s="103">
        <v>16</v>
      </c>
      <c r="D175" s="102">
        <v>6</v>
      </c>
      <c r="E175" s="103">
        <v>7</v>
      </c>
      <c r="F175" s="102">
        <v>4</v>
      </c>
      <c r="G175" s="103">
        <v>0</v>
      </c>
      <c r="H175" s="102">
        <v>12</v>
      </c>
      <c r="I175" s="103">
        <v>1</v>
      </c>
      <c r="J175" s="102">
        <v>0</v>
      </c>
      <c r="K175" s="104">
        <v>69</v>
      </c>
      <c r="L175" s="2"/>
      <c r="M175" s="2"/>
    </row>
    <row r="176" spans="1:13" ht="16.8" thickBot="1" x14ac:dyDescent="0.35">
      <c r="A176" s="105" t="s">
        <v>59</v>
      </c>
      <c r="B176" s="106">
        <v>12</v>
      </c>
      <c r="C176" s="106">
        <v>13</v>
      </c>
      <c r="D176" s="106">
        <v>19</v>
      </c>
      <c r="E176" s="106">
        <v>8</v>
      </c>
      <c r="F176" s="106">
        <v>4</v>
      </c>
      <c r="G176" s="106">
        <v>0</v>
      </c>
      <c r="H176" s="106">
        <v>13</v>
      </c>
      <c r="I176" s="106">
        <v>4</v>
      </c>
      <c r="J176" s="106">
        <v>0</v>
      </c>
      <c r="K176" s="107">
        <v>97</v>
      </c>
      <c r="L176" s="2"/>
      <c r="M176" s="2"/>
    </row>
    <row r="177" spans="1:13" x14ac:dyDescent="0.3">
      <c r="A177" s="24" t="s">
        <v>32</v>
      </c>
      <c r="B177" s="55">
        <f>SUM(B178:B180)</f>
        <v>34</v>
      </c>
      <c r="C177" s="55">
        <f t="shared" ref="C177:K177" si="5">SUM(C178:C180)</f>
        <v>19</v>
      </c>
      <c r="D177" s="55">
        <f t="shared" si="5"/>
        <v>16</v>
      </c>
      <c r="E177" s="55">
        <f t="shared" si="5"/>
        <v>20</v>
      </c>
      <c r="F177" s="55">
        <f t="shared" si="5"/>
        <v>30</v>
      </c>
      <c r="G177" s="55">
        <f t="shared" si="5"/>
        <v>4</v>
      </c>
      <c r="H177" s="55">
        <f t="shared" si="5"/>
        <v>32</v>
      </c>
      <c r="I177" s="55">
        <f t="shared" si="5"/>
        <v>7</v>
      </c>
      <c r="J177" s="55">
        <f t="shared" si="5"/>
        <v>0</v>
      </c>
      <c r="K177" s="97">
        <f t="shared" si="5"/>
        <v>183</v>
      </c>
      <c r="L177" s="2"/>
      <c r="M177" s="2"/>
    </row>
    <row r="178" spans="1:13" x14ac:dyDescent="0.3">
      <c r="A178" s="31" t="s">
        <v>60</v>
      </c>
      <c r="B178" s="108">
        <v>14</v>
      </c>
      <c r="C178" s="59">
        <v>7</v>
      </c>
      <c r="D178" s="108">
        <v>5</v>
      </c>
      <c r="E178" s="59">
        <v>7</v>
      </c>
      <c r="F178" s="108">
        <v>8</v>
      </c>
      <c r="G178" s="59">
        <v>3</v>
      </c>
      <c r="H178" s="108">
        <v>16</v>
      </c>
      <c r="I178" s="59">
        <v>4</v>
      </c>
      <c r="J178" s="108">
        <v>0</v>
      </c>
      <c r="K178" s="109">
        <v>71</v>
      </c>
      <c r="L178" s="2"/>
      <c r="M178" s="2"/>
    </row>
    <row r="179" spans="1:13" x14ac:dyDescent="0.3">
      <c r="A179" s="31" t="s">
        <v>36</v>
      </c>
      <c r="B179" s="98">
        <v>15</v>
      </c>
      <c r="C179" s="99">
        <v>5</v>
      </c>
      <c r="D179" s="98">
        <v>5</v>
      </c>
      <c r="E179" s="99">
        <v>10</v>
      </c>
      <c r="F179" s="98">
        <v>12</v>
      </c>
      <c r="G179" s="99">
        <v>1</v>
      </c>
      <c r="H179" s="98">
        <v>8</v>
      </c>
      <c r="I179" s="99">
        <v>2</v>
      </c>
      <c r="J179" s="98">
        <v>0</v>
      </c>
      <c r="K179" s="100">
        <v>65</v>
      </c>
      <c r="L179" s="2"/>
      <c r="M179" s="2"/>
    </row>
    <row r="180" spans="1:13" ht="16.8" thickBot="1" x14ac:dyDescent="0.35">
      <c r="A180" s="110" t="s">
        <v>37</v>
      </c>
      <c r="B180" s="98">
        <v>5</v>
      </c>
      <c r="C180" s="111">
        <v>7</v>
      </c>
      <c r="D180" s="98">
        <v>6</v>
      </c>
      <c r="E180" s="111">
        <v>3</v>
      </c>
      <c r="F180" s="98">
        <v>10</v>
      </c>
      <c r="G180" s="111">
        <v>0</v>
      </c>
      <c r="H180" s="98">
        <v>8</v>
      </c>
      <c r="I180" s="111">
        <v>1</v>
      </c>
      <c r="J180" s="98">
        <v>0</v>
      </c>
      <c r="K180" s="112">
        <v>47</v>
      </c>
      <c r="L180" s="2"/>
      <c r="M180" s="2"/>
    </row>
    <row r="181" spans="1:13" x14ac:dyDescent="0.3">
      <c r="A181" s="81" t="s">
        <v>39</v>
      </c>
      <c r="B181" s="55">
        <f>SUM(B182:B183)</f>
        <v>158</v>
      </c>
      <c r="C181" s="55">
        <f t="shared" ref="C181:K181" si="6">SUM(C182:C183)</f>
        <v>167</v>
      </c>
      <c r="D181" s="55">
        <f t="shared" si="6"/>
        <v>102</v>
      </c>
      <c r="E181" s="55">
        <f t="shared" si="6"/>
        <v>68</v>
      </c>
      <c r="F181" s="55">
        <f t="shared" si="6"/>
        <v>63</v>
      </c>
      <c r="G181" s="55">
        <f t="shared" si="6"/>
        <v>49</v>
      </c>
      <c r="H181" s="55">
        <f t="shared" si="6"/>
        <v>218</v>
      </c>
      <c r="I181" s="55">
        <f t="shared" si="6"/>
        <v>139</v>
      </c>
      <c r="J181" s="55">
        <f t="shared" si="6"/>
        <v>5</v>
      </c>
      <c r="K181" s="97">
        <f t="shared" si="6"/>
        <v>2576</v>
      </c>
      <c r="L181" s="2"/>
      <c r="M181" s="2"/>
    </row>
    <row r="182" spans="1:13" x14ac:dyDescent="0.3">
      <c r="A182" s="58" t="s">
        <v>40</v>
      </c>
      <c r="B182" s="99">
        <v>79</v>
      </c>
      <c r="C182" s="98">
        <v>74</v>
      </c>
      <c r="D182" s="99">
        <v>32</v>
      </c>
      <c r="E182" s="98">
        <v>20</v>
      </c>
      <c r="F182" s="99">
        <v>15</v>
      </c>
      <c r="G182" s="98">
        <v>12</v>
      </c>
      <c r="H182" s="99">
        <v>65</v>
      </c>
      <c r="I182" s="98">
        <v>84</v>
      </c>
      <c r="J182" s="99">
        <v>5</v>
      </c>
      <c r="K182" s="100">
        <v>1343</v>
      </c>
      <c r="L182" s="2"/>
      <c r="M182" s="2"/>
    </row>
    <row r="183" spans="1:13" x14ac:dyDescent="0.3">
      <c r="A183" s="58" t="s">
        <v>80</v>
      </c>
      <c r="B183" s="59">
        <f>SUM(B184:B185)</f>
        <v>79</v>
      </c>
      <c r="C183" s="59">
        <f t="shared" ref="C183:K183" si="7">SUM(C184:C185)</f>
        <v>93</v>
      </c>
      <c r="D183" s="59">
        <f t="shared" si="7"/>
        <v>70</v>
      </c>
      <c r="E183" s="59">
        <f t="shared" si="7"/>
        <v>48</v>
      </c>
      <c r="F183" s="59">
        <f t="shared" si="7"/>
        <v>48</v>
      </c>
      <c r="G183" s="59">
        <f t="shared" si="7"/>
        <v>37</v>
      </c>
      <c r="H183" s="59">
        <f t="shared" si="7"/>
        <v>153</v>
      </c>
      <c r="I183" s="59">
        <f t="shared" si="7"/>
        <v>55</v>
      </c>
      <c r="J183" s="59">
        <f t="shared" si="7"/>
        <v>0</v>
      </c>
      <c r="K183" s="109">
        <f t="shared" si="7"/>
        <v>1233</v>
      </c>
      <c r="L183" s="2"/>
      <c r="M183" s="2"/>
    </row>
    <row r="184" spans="1:13" x14ac:dyDescent="0.3">
      <c r="A184" s="113" t="s">
        <v>41</v>
      </c>
      <c r="B184" s="59">
        <v>22</v>
      </c>
      <c r="C184" s="108">
        <v>41</v>
      </c>
      <c r="D184" s="59">
        <v>47</v>
      </c>
      <c r="E184" s="108">
        <v>21</v>
      </c>
      <c r="F184" s="59">
        <v>26</v>
      </c>
      <c r="G184" s="108">
        <v>19</v>
      </c>
      <c r="H184" s="59">
        <v>71</v>
      </c>
      <c r="I184" s="108">
        <v>30</v>
      </c>
      <c r="J184" s="59">
        <v>0</v>
      </c>
      <c r="K184" s="109">
        <v>666</v>
      </c>
      <c r="L184" s="2"/>
      <c r="M184" s="2"/>
    </row>
    <row r="185" spans="1:13" ht="16.8" thickBot="1" x14ac:dyDescent="0.35">
      <c r="A185" s="114" t="s">
        <v>42</v>
      </c>
      <c r="B185" s="115">
        <v>57</v>
      </c>
      <c r="C185" s="116">
        <v>52</v>
      </c>
      <c r="D185" s="115">
        <v>23</v>
      </c>
      <c r="E185" s="116">
        <v>27</v>
      </c>
      <c r="F185" s="115">
        <v>22</v>
      </c>
      <c r="G185" s="116">
        <v>18</v>
      </c>
      <c r="H185" s="115">
        <v>82</v>
      </c>
      <c r="I185" s="116">
        <v>25</v>
      </c>
      <c r="J185" s="115">
        <v>0</v>
      </c>
      <c r="K185" s="117">
        <v>567</v>
      </c>
      <c r="L185" s="2"/>
      <c r="M185" s="2"/>
    </row>
    <row r="186" spans="1:13" ht="16.8" thickBot="1" x14ac:dyDescent="0.35">
      <c r="A186" s="44" t="s">
        <v>81</v>
      </c>
      <c r="B186" s="118">
        <f>SUM(B170+B176+B177+B181)</f>
        <v>241</v>
      </c>
      <c r="C186" s="118">
        <f t="shared" ref="C186:K186" si="8">SUM(C170+C176+C177+C181)</f>
        <v>316</v>
      </c>
      <c r="D186" s="118">
        <f t="shared" si="8"/>
        <v>207</v>
      </c>
      <c r="E186" s="118">
        <f t="shared" si="8"/>
        <v>177</v>
      </c>
      <c r="F186" s="118">
        <f t="shared" si="8"/>
        <v>154</v>
      </c>
      <c r="G186" s="118">
        <f t="shared" si="8"/>
        <v>89</v>
      </c>
      <c r="H186" s="118">
        <f t="shared" si="8"/>
        <v>488</v>
      </c>
      <c r="I186" s="118">
        <f t="shared" si="8"/>
        <v>262</v>
      </c>
      <c r="J186" s="118">
        <f t="shared" si="8"/>
        <v>7</v>
      </c>
      <c r="K186" s="118">
        <f t="shared" si="8"/>
        <v>3922</v>
      </c>
      <c r="L186" s="2"/>
      <c r="M186" s="2"/>
    </row>
    <row r="187" spans="1:13" ht="16.8" thickTop="1" x14ac:dyDescent="0.3">
      <c r="A187" s="44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2"/>
      <c r="M187" s="2"/>
    </row>
    <row r="188" spans="1:13" x14ac:dyDescent="0.3">
      <c r="A188" s="44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2"/>
      <c r="M188" s="2"/>
    </row>
    <row r="189" spans="1:13" x14ac:dyDescent="0.3">
      <c r="A189" s="119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2"/>
      <c r="M189" s="2"/>
    </row>
    <row r="190" spans="1:13" x14ac:dyDescent="0.3">
      <c r="A190" s="119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2"/>
      <c r="M190" s="2"/>
    </row>
    <row r="191" spans="1:13" x14ac:dyDescent="0.3">
      <c r="A191" s="119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2"/>
      <c r="M191" s="2"/>
    </row>
    <row r="192" spans="1:13" x14ac:dyDescent="0.3">
      <c r="A192" s="44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2"/>
      <c r="M192" s="2"/>
    </row>
    <row r="193" spans="1:13" x14ac:dyDescent="0.3">
      <c r="A193" s="44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2"/>
      <c r="M193" s="2"/>
    </row>
    <row r="194" spans="1:13" x14ac:dyDescent="0.3">
      <c r="A194" s="44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2"/>
      <c r="M194" s="2"/>
    </row>
    <row r="195" spans="1:13" x14ac:dyDescent="0.3">
      <c r="A195" s="44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2"/>
      <c r="M195" s="2"/>
    </row>
    <row r="196" spans="1:13" x14ac:dyDescent="0.3">
      <c r="A196" s="44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2"/>
      <c r="M196" s="2"/>
    </row>
    <row r="197" spans="1:13" x14ac:dyDescent="0.3">
      <c r="A197" s="44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2"/>
      <c r="M197" s="2"/>
    </row>
    <row r="198" spans="1:13" x14ac:dyDescent="0.3">
      <c r="A198" s="44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2"/>
      <c r="M198" s="2"/>
    </row>
    <row r="199" spans="1:13" x14ac:dyDescent="0.3">
      <c r="A199" s="44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2"/>
      <c r="M199" s="2"/>
    </row>
    <row r="200" spans="1:13" x14ac:dyDescent="0.3">
      <c r="A200" s="44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2"/>
      <c r="M200" s="2"/>
    </row>
    <row r="201" spans="1:13" x14ac:dyDescent="0.3">
      <c r="A201" s="44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2"/>
      <c r="M201" s="2"/>
    </row>
    <row r="202" spans="1:13" x14ac:dyDescent="0.3">
      <c r="A202" s="44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2"/>
      <c r="M202" s="2"/>
    </row>
    <row r="203" spans="1:13" x14ac:dyDescent="0.3">
      <c r="A203" s="44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2"/>
      <c r="M203" s="2"/>
    </row>
    <row r="204" spans="1:13" x14ac:dyDescent="0.3">
      <c r="A204" s="44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2"/>
      <c r="M204" s="2"/>
    </row>
    <row r="205" spans="1:13" x14ac:dyDescent="0.3">
      <c r="A205" s="44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2"/>
      <c r="M205" s="2"/>
    </row>
    <row r="206" spans="1:13" x14ac:dyDescent="0.3">
      <c r="A206" s="44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2"/>
      <c r="M206" s="2"/>
    </row>
    <row r="207" spans="1:13" x14ac:dyDescent="0.3">
      <c r="D207" s="5"/>
      <c r="E207" s="5"/>
      <c r="F207" s="5"/>
      <c r="G207" s="2"/>
      <c r="H207" s="2"/>
      <c r="I207" s="2"/>
      <c r="J207" s="2"/>
      <c r="K207" s="2"/>
      <c r="L207" s="2"/>
      <c r="M207" s="2"/>
    </row>
    <row r="208" spans="1:13" x14ac:dyDescent="0.3">
      <c r="D208" s="5"/>
      <c r="E208" s="5"/>
      <c r="F208" s="5"/>
      <c r="G208" s="2"/>
      <c r="H208" s="2"/>
      <c r="I208" s="2"/>
      <c r="J208" s="2"/>
      <c r="K208" s="2"/>
      <c r="L208" s="2"/>
      <c r="M208" s="2"/>
    </row>
    <row r="209" spans="1:13" x14ac:dyDescent="0.3">
      <c r="A209" s="18" t="s">
        <v>82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6.8" thickBot="1" x14ac:dyDescent="0.35"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7.25" customHeight="1" x14ac:dyDescent="0.3">
      <c r="A211" s="85" t="s">
        <v>83</v>
      </c>
      <c r="B211" s="86" t="s">
        <v>84</v>
      </c>
      <c r="C211" s="121" t="s">
        <v>85</v>
      </c>
      <c r="D211" s="121" t="s">
        <v>86</v>
      </c>
      <c r="E211" s="121" t="s">
        <v>87</v>
      </c>
      <c r="F211" s="121" t="s">
        <v>88</v>
      </c>
      <c r="G211" s="121" t="s">
        <v>89</v>
      </c>
      <c r="H211" s="121" t="s">
        <v>90</v>
      </c>
      <c r="I211" s="121" t="s">
        <v>91</v>
      </c>
      <c r="J211" s="122" t="s">
        <v>92</v>
      </c>
      <c r="K211" s="86" t="s">
        <v>93</v>
      </c>
      <c r="L211" s="86" t="s">
        <v>94</v>
      </c>
      <c r="M211" s="86" t="s">
        <v>95</v>
      </c>
    </row>
    <row r="212" spans="1:13" ht="16.8" thickBot="1" x14ac:dyDescent="0.35">
      <c r="A212" s="92"/>
      <c r="B212" s="93"/>
      <c r="C212" s="123"/>
      <c r="D212" s="123"/>
      <c r="E212" s="123"/>
      <c r="F212" s="123"/>
      <c r="G212" s="123"/>
      <c r="H212" s="123"/>
      <c r="I212" s="123"/>
      <c r="J212" s="124"/>
      <c r="K212" s="93"/>
      <c r="L212" s="93"/>
      <c r="M212" s="93"/>
    </row>
    <row r="213" spans="1:13" x14ac:dyDescent="0.3">
      <c r="A213" s="24" t="s">
        <v>96</v>
      </c>
      <c r="B213" s="125">
        <f>SUM(B214:B218)</f>
        <v>675</v>
      </c>
      <c r="C213" s="125">
        <f t="shared" ref="C213:M213" si="9">SUM(C214:C218)</f>
        <v>22</v>
      </c>
      <c r="D213" s="125">
        <f t="shared" si="9"/>
        <v>9</v>
      </c>
      <c r="E213" s="125">
        <f t="shared" si="9"/>
        <v>5</v>
      </c>
      <c r="F213" s="125">
        <f t="shared" si="9"/>
        <v>1</v>
      </c>
      <c r="G213" s="125">
        <f t="shared" si="9"/>
        <v>5</v>
      </c>
      <c r="H213" s="125">
        <f t="shared" si="9"/>
        <v>7</v>
      </c>
      <c r="I213" s="125">
        <f t="shared" si="9"/>
        <v>0</v>
      </c>
      <c r="J213" s="125">
        <f t="shared" si="9"/>
        <v>0</v>
      </c>
      <c r="K213" s="125">
        <f t="shared" si="9"/>
        <v>342</v>
      </c>
      <c r="L213" s="125">
        <f t="shared" si="9"/>
        <v>1066</v>
      </c>
      <c r="M213" s="126">
        <f t="shared" si="9"/>
        <v>16</v>
      </c>
    </row>
    <row r="214" spans="1:13" x14ac:dyDescent="0.3">
      <c r="A214" s="28" t="s">
        <v>97</v>
      </c>
      <c r="B214" s="59">
        <v>23</v>
      </c>
      <c r="C214" s="59">
        <v>10</v>
      </c>
      <c r="D214" s="59">
        <v>2</v>
      </c>
      <c r="E214" s="59">
        <v>0</v>
      </c>
      <c r="F214" s="59">
        <v>0</v>
      </c>
      <c r="G214" s="59">
        <v>2</v>
      </c>
      <c r="H214" s="59">
        <v>0</v>
      </c>
      <c r="I214" s="59">
        <v>0</v>
      </c>
      <c r="J214" s="59">
        <v>0</v>
      </c>
      <c r="K214" s="59">
        <v>87</v>
      </c>
      <c r="L214" s="59">
        <v>124</v>
      </c>
      <c r="M214" s="127">
        <v>0</v>
      </c>
    </row>
    <row r="215" spans="1:13" x14ac:dyDescent="0.3">
      <c r="A215" s="58" t="s">
        <v>66</v>
      </c>
      <c r="B215" s="59">
        <v>86</v>
      </c>
      <c r="C215" s="59">
        <v>0</v>
      </c>
      <c r="D215" s="59">
        <v>0</v>
      </c>
      <c r="E215" s="59">
        <v>0</v>
      </c>
      <c r="F215" s="59">
        <v>0</v>
      </c>
      <c r="G215" s="59">
        <v>0</v>
      </c>
      <c r="H215" s="59">
        <v>2</v>
      </c>
      <c r="I215" s="59">
        <v>0</v>
      </c>
      <c r="J215" s="59">
        <v>0</v>
      </c>
      <c r="K215" s="59">
        <v>74</v>
      </c>
      <c r="L215" s="59">
        <v>162</v>
      </c>
      <c r="M215" s="127">
        <v>0</v>
      </c>
    </row>
    <row r="216" spans="1:13" x14ac:dyDescent="0.3">
      <c r="A216" s="28" t="s">
        <v>98</v>
      </c>
      <c r="B216" s="59">
        <v>53</v>
      </c>
      <c r="C216" s="59">
        <v>4</v>
      </c>
      <c r="D216" s="59">
        <v>2</v>
      </c>
      <c r="E216" s="59">
        <v>3</v>
      </c>
      <c r="F216" s="59">
        <v>0</v>
      </c>
      <c r="G216" s="59">
        <v>3</v>
      </c>
      <c r="H216" s="59">
        <v>1</v>
      </c>
      <c r="I216" s="59">
        <v>0</v>
      </c>
      <c r="J216" s="59">
        <v>0</v>
      </c>
      <c r="K216" s="59">
        <v>64</v>
      </c>
      <c r="L216" s="59">
        <v>130</v>
      </c>
      <c r="M216" s="127">
        <v>0</v>
      </c>
    </row>
    <row r="217" spans="1:13" x14ac:dyDescent="0.3">
      <c r="A217" s="28" t="s">
        <v>99</v>
      </c>
      <c r="B217" s="59">
        <v>463</v>
      </c>
      <c r="C217" s="59">
        <v>5</v>
      </c>
      <c r="D217" s="59">
        <v>3</v>
      </c>
      <c r="E217" s="59">
        <v>2</v>
      </c>
      <c r="F217" s="59">
        <v>1</v>
      </c>
      <c r="G217" s="59">
        <v>0</v>
      </c>
      <c r="H217" s="59">
        <v>1</v>
      </c>
      <c r="I217" s="59">
        <v>0</v>
      </c>
      <c r="J217" s="59">
        <v>0</v>
      </c>
      <c r="K217" s="59">
        <v>106</v>
      </c>
      <c r="L217" s="59">
        <v>581</v>
      </c>
      <c r="M217" s="127">
        <v>16</v>
      </c>
    </row>
    <row r="218" spans="1:13" ht="16.8" thickBot="1" x14ac:dyDescent="0.35">
      <c r="A218" s="28" t="s">
        <v>100</v>
      </c>
      <c r="B218" s="59">
        <v>50</v>
      </c>
      <c r="C218" s="59">
        <v>3</v>
      </c>
      <c r="D218" s="59">
        <v>2</v>
      </c>
      <c r="E218" s="59">
        <v>0</v>
      </c>
      <c r="F218" s="59">
        <v>0</v>
      </c>
      <c r="G218" s="59">
        <v>0</v>
      </c>
      <c r="H218" s="59">
        <v>3</v>
      </c>
      <c r="I218" s="59">
        <v>0</v>
      </c>
      <c r="J218" s="59">
        <v>0</v>
      </c>
      <c r="K218" s="59">
        <v>11</v>
      </c>
      <c r="L218" s="59">
        <v>69</v>
      </c>
      <c r="M218" s="127">
        <v>0</v>
      </c>
    </row>
    <row r="219" spans="1:13" ht="16.8" thickBot="1" x14ac:dyDescent="0.35">
      <c r="A219" s="105" t="s">
        <v>101</v>
      </c>
      <c r="B219" s="128">
        <v>65</v>
      </c>
      <c r="C219" s="128">
        <v>5</v>
      </c>
      <c r="D219" s="128">
        <v>2</v>
      </c>
      <c r="E219" s="128">
        <v>0</v>
      </c>
      <c r="F219" s="128">
        <v>1</v>
      </c>
      <c r="G219" s="128">
        <v>0</v>
      </c>
      <c r="H219" s="128">
        <v>0</v>
      </c>
      <c r="I219" s="128">
        <v>0</v>
      </c>
      <c r="J219" s="128">
        <v>0</v>
      </c>
      <c r="K219" s="128">
        <v>24</v>
      </c>
      <c r="L219" s="128">
        <v>97</v>
      </c>
      <c r="M219" s="129">
        <v>0</v>
      </c>
    </row>
    <row r="220" spans="1:13" x14ac:dyDescent="0.3">
      <c r="A220" s="24" t="s">
        <v>102</v>
      </c>
      <c r="B220" s="125">
        <f>SUM(B221:B223)</f>
        <v>156</v>
      </c>
      <c r="C220" s="125">
        <f t="shared" ref="C220:M220" si="10">SUM(C221:C223)</f>
        <v>2</v>
      </c>
      <c r="D220" s="125">
        <f t="shared" si="10"/>
        <v>0</v>
      </c>
      <c r="E220" s="125">
        <f t="shared" si="10"/>
        <v>0</v>
      </c>
      <c r="F220" s="125">
        <f t="shared" si="10"/>
        <v>0</v>
      </c>
      <c r="G220" s="125">
        <f t="shared" si="10"/>
        <v>0</v>
      </c>
      <c r="H220" s="125">
        <f t="shared" si="10"/>
        <v>2</v>
      </c>
      <c r="I220" s="125">
        <f t="shared" si="10"/>
        <v>1</v>
      </c>
      <c r="J220" s="125">
        <f t="shared" si="10"/>
        <v>1</v>
      </c>
      <c r="K220" s="125">
        <f t="shared" si="10"/>
        <v>21</v>
      </c>
      <c r="L220" s="125">
        <f t="shared" si="10"/>
        <v>183</v>
      </c>
      <c r="M220" s="126">
        <f t="shared" si="10"/>
        <v>10</v>
      </c>
    </row>
    <row r="221" spans="1:13" x14ac:dyDescent="0.3">
      <c r="A221" s="31" t="s">
        <v>60</v>
      </c>
      <c r="B221" s="130">
        <v>60</v>
      </c>
      <c r="C221" s="130">
        <v>1</v>
      </c>
      <c r="D221" s="130">
        <v>0</v>
      </c>
      <c r="E221" s="130">
        <v>0</v>
      </c>
      <c r="F221" s="130">
        <v>0</v>
      </c>
      <c r="G221" s="130">
        <v>0</v>
      </c>
      <c r="H221" s="130">
        <v>1</v>
      </c>
      <c r="I221" s="130">
        <v>1</v>
      </c>
      <c r="J221" s="130">
        <v>1</v>
      </c>
      <c r="K221" s="130">
        <v>7</v>
      </c>
      <c r="L221" s="130">
        <v>71</v>
      </c>
      <c r="M221" s="131">
        <v>3</v>
      </c>
    </row>
    <row r="222" spans="1:13" x14ac:dyDescent="0.3">
      <c r="A222" s="31" t="s">
        <v>36</v>
      </c>
      <c r="B222" s="130">
        <v>57</v>
      </c>
      <c r="C222" s="130">
        <v>1</v>
      </c>
      <c r="D222" s="130">
        <v>0</v>
      </c>
      <c r="E222" s="130">
        <v>0</v>
      </c>
      <c r="F222" s="130">
        <v>0</v>
      </c>
      <c r="G222" s="130">
        <v>0</v>
      </c>
      <c r="H222" s="130">
        <v>0</v>
      </c>
      <c r="I222" s="130">
        <v>0</v>
      </c>
      <c r="J222" s="130">
        <v>0</v>
      </c>
      <c r="K222" s="130">
        <v>7</v>
      </c>
      <c r="L222" s="130">
        <v>65</v>
      </c>
      <c r="M222" s="131">
        <v>2</v>
      </c>
    </row>
    <row r="223" spans="1:13" ht="16.8" thickBot="1" x14ac:dyDescent="0.35">
      <c r="A223" s="31" t="s">
        <v>37</v>
      </c>
      <c r="B223" s="130">
        <v>39</v>
      </c>
      <c r="C223" s="130">
        <v>0</v>
      </c>
      <c r="D223" s="130">
        <v>0</v>
      </c>
      <c r="E223" s="130">
        <v>0</v>
      </c>
      <c r="F223" s="130">
        <v>0</v>
      </c>
      <c r="G223" s="130">
        <v>0</v>
      </c>
      <c r="H223" s="130">
        <v>1</v>
      </c>
      <c r="I223" s="130">
        <v>0</v>
      </c>
      <c r="J223" s="130">
        <v>0</v>
      </c>
      <c r="K223" s="130">
        <v>7</v>
      </c>
      <c r="L223" s="130">
        <v>47</v>
      </c>
      <c r="M223" s="131">
        <v>5</v>
      </c>
    </row>
    <row r="224" spans="1:13" x14ac:dyDescent="0.3">
      <c r="A224" s="132" t="s">
        <v>103</v>
      </c>
      <c r="B224" s="55">
        <f>SUM(B225:B226)</f>
        <v>926</v>
      </c>
      <c r="C224" s="55">
        <f t="shared" ref="C224:M224" si="11">SUM(C225:C226)</f>
        <v>10</v>
      </c>
      <c r="D224" s="55">
        <f t="shared" si="11"/>
        <v>4</v>
      </c>
      <c r="E224" s="55">
        <f t="shared" si="11"/>
        <v>0</v>
      </c>
      <c r="F224" s="55">
        <f t="shared" si="11"/>
        <v>0</v>
      </c>
      <c r="G224" s="55">
        <f t="shared" si="11"/>
        <v>2</v>
      </c>
      <c r="H224" s="55">
        <f t="shared" si="11"/>
        <v>10</v>
      </c>
      <c r="I224" s="55">
        <f t="shared" si="11"/>
        <v>5</v>
      </c>
      <c r="J224" s="55">
        <f t="shared" si="11"/>
        <v>0</v>
      </c>
      <c r="K224" s="55">
        <f t="shared" si="11"/>
        <v>1619</v>
      </c>
      <c r="L224" s="55">
        <f t="shared" si="11"/>
        <v>2576</v>
      </c>
      <c r="M224" s="97">
        <f t="shared" si="11"/>
        <v>55</v>
      </c>
    </row>
    <row r="225" spans="1:14" x14ac:dyDescent="0.3">
      <c r="A225" s="133" t="s">
        <v>104</v>
      </c>
      <c r="B225" s="59">
        <v>378</v>
      </c>
      <c r="C225" s="59">
        <v>3</v>
      </c>
      <c r="D225" s="59">
        <v>0</v>
      </c>
      <c r="E225" s="59">
        <v>0</v>
      </c>
      <c r="F225" s="59">
        <v>0</v>
      </c>
      <c r="G225" s="59">
        <v>0</v>
      </c>
      <c r="H225" s="59">
        <v>3</v>
      </c>
      <c r="I225" s="59">
        <v>1</v>
      </c>
      <c r="J225" s="59">
        <v>0</v>
      </c>
      <c r="K225" s="59">
        <v>958</v>
      </c>
      <c r="L225" s="59">
        <v>1343</v>
      </c>
      <c r="M225" s="127">
        <v>35</v>
      </c>
    </row>
    <row r="226" spans="1:14" x14ac:dyDescent="0.3">
      <c r="A226" s="133" t="s">
        <v>105</v>
      </c>
      <c r="B226" s="59">
        <f>SUM(B227:B228)</f>
        <v>548</v>
      </c>
      <c r="C226" s="59">
        <f t="shared" ref="C226:M226" si="12">SUM(C227:C228)</f>
        <v>7</v>
      </c>
      <c r="D226" s="59">
        <f t="shared" si="12"/>
        <v>4</v>
      </c>
      <c r="E226" s="59">
        <f t="shared" si="12"/>
        <v>0</v>
      </c>
      <c r="F226" s="59">
        <f t="shared" si="12"/>
        <v>0</v>
      </c>
      <c r="G226" s="59">
        <f t="shared" si="12"/>
        <v>2</v>
      </c>
      <c r="H226" s="59">
        <f t="shared" si="12"/>
        <v>7</v>
      </c>
      <c r="I226" s="59">
        <f t="shared" si="12"/>
        <v>4</v>
      </c>
      <c r="J226" s="59">
        <f t="shared" si="12"/>
        <v>0</v>
      </c>
      <c r="K226" s="59">
        <f t="shared" si="12"/>
        <v>661</v>
      </c>
      <c r="L226" s="59">
        <f t="shared" si="12"/>
        <v>1233</v>
      </c>
      <c r="M226" s="109">
        <f t="shared" si="12"/>
        <v>20</v>
      </c>
    </row>
    <row r="227" spans="1:14" x14ac:dyDescent="0.3">
      <c r="A227" s="134" t="s">
        <v>106</v>
      </c>
      <c r="B227" s="59">
        <v>271</v>
      </c>
      <c r="C227" s="59">
        <v>3</v>
      </c>
      <c r="D227" s="59">
        <v>0</v>
      </c>
      <c r="E227" s="59">
        <v>0</v>
      </c>
      <c r="F227" s="59">
        <v>0</v>
      </c>
      <c r="G227" s="59">
        <v>0</v>
      </c>
      <c r="H227" s="59">
        <v>0</v>
      </c>
      <c r="I227" s="59">
        <v>0</v>
      </c>
      <c r="J227" s="59">
        <v>0</v>
      </c>
      <c r="K227" s="59">
        <v>392</v>
      </c>
      <c r="L227" s="59">
        <v>666</v>
      </c>
      <c r="M227" s="127">
        <v>1</v>
      </c>
    </row>
    <row r="228" spans="1:14" ht="16.8" thickBot="1" x14ac:dyDescent="0.35">
      <c r="A228" s="135" t="s">
        <v>107</v>
      </c>
      <c r="B228" s="115">
        <v>277</v>
      </c>
      <c r="C228" s="115">
        <v>4</v>
      </c>
      <c r="D228" s="115">
        <v>4</v>
      </c>
      <c r="E228" s="115">
        <v>0</v>
      </c>
      <c r="F228" s="115">
        <v>0</v>
      </c>
      <c r="G228" s="115">
        <v>2</v>
      </c>
      <c r="H228" s="115">
        <v>7</v>
      </c>
      <c r="I228" s="115">
        <v>4</v>
      </c>
      <c r="J228" s="115">
        <v>0</v>
      </c>
      <c r="K228" s="115">
        <v>269</v>
      </c>
      <c r="L228" s="115">
        <v>567</v>
      </c>
      <c r="M228" s="136">
        <v>19</v>
      </c>
    </row>
    <row r="229" spans="1:14" s="7" customFormat="1" ht="16.8" thickBot="1" x14ac:dyDescent="0.35">
      <c r="A229" s="44" t="s">
        <v>108</v>
      </c>
      <c r="B229" s="118">
        <f>SUM(B213+B219+B220+B224)</f>
        <v>1822</v>
      </c>
      <c r="C229" s="118">
        <f t="shared" ref="C229:M229" si="13">SUM(C213+C219+C220+C224)</f>
        <v>39</v>
      </c>
      <c r="D229" s="118">
        <f t="shared" si="13"/>
        <v>15</v>
      </c>
      <c r="E229" s="118">
        <f t="shared" si="13"/>
        <v>5</v>
      </c>
      <c r="F229" s="118">
        <f t="shared" si="13"/>
        <v>2</v>
      </c>
      <c r="G229" s="118">
        <f t="shared" si="13"/>
        <v>7</v>
      </c>
      <c r="H229" s="118">
        <f t="shared" si="13"/>
        <v>19</v>
      </c>
      <c r="I229" s="118">
        <f t="shared" si="13"/>
        <v>6</v>
      </c>
      <c r="J229" s="118">
        <f t="shared" si="13"/>
        <v>1</v>
      </c>
      <c r="K229" s="118">
        <f t="shared" si="13"/>
        <v>2006</v>
      </c>
      <c r="L229" s="118">
        <f t="shared" si="13"/>
        <v>3922</v>
      </c>
      <c r="M229" s="118">
        <f t="shared" si="13"/>
        <v>81</v>
      </c>
      <c r="N229" s="51"/>
    </row>
    <row r="230" spans="1:14" ht="16.8" thickTop="1" x14ac:dyDescent="0.3"/>
  </sheetData>
  <mergeCells count="26">
    <mergeCell ref="J211:J212"/>
    <mergeCell ref="K211:K212"/>
    <mergeCell ref="L211:L212"/>
    <mergeCell ref="M211:M212"/>
    <mergeCell ref="K168:K169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E168:E169"/>
    <mergeCell ref="F168:F169"/>
    <mergeCell ref="G168:G169"/>
    <mergeCell ref="H168:H169"/>
    <mergeCell ref="I168:I169"/>
    <mergeCell ref="J168:J169"/>
    <mergeCell ref="B7:C7"/>
    <mergeCell ref="B9:D9"/>
    <mergeCell ref="A168:A169"/>
    <mergeCell ref="B168:B169"/>
    <mergeCell ref="C168:C169"/>
    <mergeCell ref="D168:D169"/>
  </mergeCells>
  <hyperlinks>
    <hyperlink ref="B7" location="'維修(CM)工作單統計'!A63" display="維修工作單報表 "/>
    <hyperlink ref="B11" location="'維修(CM)工作單統計'!A148" display="本月外判工單"/>
    <hyperlink ref="B13" location="'維修(CM)工作單統計'!A193" display="回應時間分析表"/>
    <hyperlink ref="B16" location="'維修(CM)工作單統計'!A233" display="完成工作單分析表 "/>
    <hyperlink ref="B14" location="回應時間分析圖表!A1" display="回應時間分析圖"/>
    <hyperlink ref="B17" location="完成工作單分析圖表!A1" display="完成工作單分析圖"/>
    <hyperlink ref="B7:C7" location="'維修(CM)工作單統計'!A66" display="維修工作單報表 "/>
    <hyperlink ref="B9:D9" location="'維修(CM)工作單統計'!A108" display=" 2012 年 05月份或之未完維修工作單資料:‧"/>
  </hyperlinks>
  <pageMargins left="0.23622047244094491" right="0.23622047244094491" top="0.59055118110236227" bottom="0.39370078740157483" header="0.31496062992125984" footer="0.39370078740157483"/>
  <pageSetup paperSize="9" orientation="landscape" r:id="rId1"/>
  <headerFooter alignWithMargins="0"/>
  <rowBreaks count="10" manualBreakCount="10">
    <brk id="16" max="16383" man="1"/>
    <brk id="37" max="16383" man="1"/>
    <brk id="59" max="16383" man="1"/>
    <brk id="82" max="16383" man="1"/>
    <brk id="100" max="16383" man="1"/>
    <brk id="123" max="16383" man="1"/>
    <brk id="142" max="16383" man="1"/>
    <brk id="165" max="16383" man="1"/>
    <brk id="186" max="16383" man="1"/>
    <brk id="20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138"/>
  </cols>
  <sheetData>
    <row r="1" spans="1:1" x14ac:dyDescent="0.3">
      <c r="A1" s="137" t="s">
        <v>109</v>
      </c>
    </row>
    <row r="2" spans="1:1" x14ac:dyDescent="0.3">
      <c r="A2" s="138" t="s">
        <v>110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51"/>
  </cols>
  <sheetData>
    <row r="1" spans="1:1" x14ac:dyDescent="0.3">
      <c r="A1" s="18" t="s">
        <v>111</v>
      </c>
    </row>
    <row r="2" spans="1:1" x14ac:dyDescent="0.3">
      <c r="A2" s="51" t="s">
        <v>110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2:C12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34.109375" customWidth="1"/>
    <col min="3" max="3" width="6.44140625" customWidth="1"/>
  </cols>
  <sheetData>
    <row r="2" spans="1:3" x14ac:dyDescent="0.3">
      <c r="A2" t="s">
        <v>110</v>
      </c>
    </row>
    <row r="3" spans="1:3" x14ac:dyDescent="0.3">
      <c r="A3" s="139" t="s">
        <v>112</v>
      </c>
      <c r="B3" s="139" t="s">
        <v>113</v>
      </c>
      <c r="C3" s="140" t="s">
        <v>114</v>
      </c>
    </row>
    <row r="4" spans="1:3" x14ac:dyDescent="0.3">
      <c r="A4" s="139" t="s">
        <v>114</v>
      </c>
      <c r="B4" s="139" t="s">
        <v>115</v>
      </c>
      <c r="C4" s="141">
        <v>1822</v>
      </c>
    </row>
    <row r="5" spans="1:3" x14ac:dyDescent="0.3">
      <c r="A5" s="142"/>
      <c r="B5" s="143" t="s">
        <v>116</v>
      </c>
      <c r="C5" s="144">
        <v>39</v>
      </c>
    </row>
    <row r="6" spans="1:3" x14ac:dyDescent="0.3">
      <c r="A6" s="142"/>
      <c r="B6" s="143" t="s">
        <v>117</v>
      </c>
      <c r="C6" s="144">
        <v>15</v>
      </c>
    </row>
    <row r="7" spans="1:3" x14ac:dyDescent="0.3">
      <c r="A7" s="142"/>
      <c r="B7" s="143" t="s">
        <v>118</v>
      </c>
      <c r="C7" s="144">
        <v>5</v>
      </c>
    </row>
    <row r="8" spans="1:3" x14ac:dyDescent="0.3">
      <c r="A8" s="142"/>
      <c r="B8" s="143" t="s">
        <v>119</v>
      </c>
      <c r="C8" s="144">
        <v>2</v>
      </c>
    </row>
    <row r="9" spans="1:3" x14ac:dyDescent="0.3">
      <c r="A9" s="142"/>
      <c r="B9" s="143" t="s">
        <v>120</v>
      </c>
      <c r="C9" s="144">
        <v>7</v>
      </c>
    </row>
    <row r="10" spans="1:3" x14ac:dyDescent="0.3">
      <c r="A10" s="142"/>
      <c r="B10" s="143" t="s">
        <v>121</v>
      </c>
      <c r="C10" s="144">
        <v>1</v>
      </c>
    </row>
    <row r="11" spans="1:3" x14ac:dyDescent="0.3">
      <c r="A11" s="142"/>
      <c r="B11" s="143" t="s">
        <v>122</v>
      </c>
      <c r="C11" s="144">
        <v>3922</v>
      </c>
    </row>
    <row r="12" spans="1:3" x14ac:dyDescent="0.3">
      <c r="A12" s="145"/>
      <c r="B12" s="146" t="s">
        <v>123</v>
      </c>
      <c r="C12" s="147">
        <v>81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2:C8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21.77734375" customWidth="1"/>
    <col min="3" max="3" width="5.44140625" customWidth="1"/>
  </cols>
  <sheetData>
    <row r="2" spans="1:3" x14ac:dyDescent="0.3">
      <c r="A2" t="s">
        <v>110</v>
      </c>
    </row>
    <row r="3" spans="1:3" x14ac:dyDescent="0.3">
      <c r="A3" s="139" t="s">
        <v>21</v>
      </c>
      <c r="B3" s="139" t="s">
        <v>113</v>
      </c>
      <c r="C3" s="140" t="s">
        <v>114</v>
      </c>
    </row>
    <row r="4" spans="1:3" x14ac:dyDescent="0.3">
      <c r="A4" s="139" t="s">
        <v>124</v>
      </c>
      <c r="B4" s="139" t="s">
        <v>125</v>
      </c>
      <c r="C4" s="141">
        <v>241</v>
      </c>
    </row>
    <row r="5" spans="1:3" x14ac:dyDescent="0.3">
      <c r="A5" s="142"/>
      <c r="B5" s="143" t="s">
        <v>126</v>
      </c>
      <c r="C5" s="144">
        <v>316</v>
      </c>
    </row>
    <row r="6" spans="1:3" x14ac:dyDescent="0.3">
      <c r="A6" s="142"/>
      <c r="B6" s="143" t="s">
        <v>127</v>
      </c>
      <c r="C6" s="144">
        <v>207</v>
      </c>
    </row>
    <row r="7" spans="1:3" x14ac:dyDescent="0.3">
      <c r="A7" s="142"/>
      <c r="B7" s="143" t="s">
        <v>128</v>
      </c>
      <c r="C7" s="144">
        <v>262</v>
      </c>
    </row>
    <row r="8" spans="1:3" x14ac:dyDescent="0.3">
      <c r="A8" s="145"/>
      <c r="B8" s="146" t="s">
        <v>129</v>
      </c>
      <c r="C8" s="147">
        <v>3922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維修(CM)工作單統計</vt:lpstr>
      <vt:lpstr>回應時間分析圖表</vt:lpstr>
      <vt:lpstr>完成工作單分析圖表</vt:lpstr>
      <vt:lpstr>完成工作單Data</vt:lpstr>
      <vt:lpstr>回應時間Data</vt:lpstr>
      <vt:lpstr>'維修(CM)工作單統計'!Print_Area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2020-06-05T10:54:59Z</dcterms:created>
  <dcterms:modified xsi:type="dcterms:W3CDTF">2020-06-05T10:55:36Z</dcterms:modified>
</cp:coreProperties>
</file>