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21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K181" i="1" s="1"/>
  <c r="J183" i="1"/>
  <c r="J181" i="1" s="1"/>
  <c r="I183" i="1"/>
  <c r="H183" i="1"/>
  <c r="G183" i="1"/>
  <c r="G181" i="1" s="1"/>
  <c r="F183" i="1"/>
  <c r="F181" i="1" s="1"/>
  <c r="E183" i="1"/>
  <c r="D183" i="1"/>
  <c r="C183" i="1"/>
  <c r="C181" i="1" s="1"/>
  <c r="B183" i="1"/>
  <c r="B181" i="1" s="1"/>
  <c r="I181" i="1"/>
  <c r="H181" i="1"/>
  <c r="E181" i="1"/>
  <c r="D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42" i="1" s="1"/>
  <c r="B134" i="1"/>
  <c r="B127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100" i="1" s="1"/>
  <c r="B91" i="1"/>
  <c r="B90" i="1"/>
  <c r="B89" i="1"/>
  <c r="B88" i="1"/>
  <c r="B87" i="1"/>
  <c r="B86" i="1"/>
  <c r="B85" i="1"/>
  <c r="D59" i="1"/>
  <c r="D55" i="1"/>
  <c r="C55" i="1"/>
  <c r="B55" i="1"/>
  <c r="D48" i="1"/>
  <c r="C48" i="1"/>
  <c r="B48" i="1"/>
  <c r="D41" i="1"/>
  <c r="C41" i="1"/>
  <c r="C59" i="1" s="1"/>
  <c r="B41" i="1"/>
  <c r="B59" i="1" s="1"/>
</calcChain>
</file>

<file path=xl/sharedStrings.xml><?xml version="1.0" encoding="utf-8"?>
<sst xmlns="http://schemas.openxmlformats.org/spreadsheetml/2006/main" count="180" uniqueCount="117">
  <si>
    <t>香港中文大學</t>
    <phoneticPr fontId="0" type="noConversion"/>
  </si>
  <si>
    <t>執行工作單統計日期﹕</t>
    <phoneticPr fontId="0" type="noConversion"/>
  </si>
  <si>
    <t>05.11.2021</t>
  </si>
  <si>
    <t>物業管理處工作單統計</t>
    <phoneticPr fontId="0" type="noConversion"/>
  </si>
  <si>
    <t>日期 ﹕2021年10月01日 至 2021年10月31日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</si>
  <si>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</si>
  <si>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</si>
  <si>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</si>
  <si>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</si>
  <si>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2021 年 10月份或之未完維修工作單資料:‧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</si>
  <si>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</si>
  <si>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</si>
  <si>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</si>
  <si>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</si>
  <si>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</si>
  <si>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</si>
  <si>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</si>
  <si>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</si>
  <si>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</si>
  <si>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</si>
  <si>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</si>
  <si>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</si>
  <si>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</si>
  <si>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</si>
  <si>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</si>
  <si>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</si>
  <si>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</si>
  <si>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</si>
  <si>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</si>
  <si>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</si>
  <si>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</si>
  <si>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</si>
  <si>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</si>
  <si>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</si>
  <si>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</si>
  <si>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</si>
  <si>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</si>
  <si>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</si>
  <si>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</si>
  <si>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</si>
  <si>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</si>
  <si>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</si>
  <si>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</si>
  <si>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</si>
  <si>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</si>
  <si>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2021 年 10月份或之前未完工作單資料:‧</t>
  </si>
  <si>
    <t>總計</t>
  </si>
  <si>
    <t>Oct-21</t>
  </si>
  <si>
    <t>Sep-21</t>
  </si>
  <si>
    <t>Aug-21</t>
  </si>
  <si>
    <t>Jul-21</t>
  </si>
  <si>
    <t>Jun-21</t>
  </si>
  <si>
    <t>May-21</t>
  </si>
  <si>
    <t>Apr-21</t>
  </si>
  <si>
    <t>Mar-21</t>
  </si>
  <si>
    <t>Feb-21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</si>
  <si>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</si>
  <si>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</si>
  <si>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</si>
  <si>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</si>
  <si>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</si>
  <si>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</si>
  <si>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</si>
  <si>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</si>
  <si>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</si>
  <si>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</si>
  <si>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</si>
  <si>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</si>
  <si>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</si>
  <si>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</si>
  <si>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</si>
  <si>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</si>
  <si>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</si>
  <si>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</si>
  <si>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</si>
  <si>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</si>
  <si>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</si>
  <si>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</si>
  <si>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</si>
  <si>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</si>
  <si>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</si>
  <si>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</si>
  <si>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</si>
  <si>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</si>
  <si>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</si>
  <si>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</si>
  <si>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</si>
  <si>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</si>
  <si>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</si>
  <si>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</si>
  <si>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</si>
  <si>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</si>
  <si>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</si>
  <si>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</si>
  <si>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</si>
  <si>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 xml:space="preserve">電器組 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</si>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</sst>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[2021年10月工作單分析(網頁).xlsx]回應時間Data!樞紐分析表1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259</c:v>
                </c:pt>
                <c:pt idx="1">
                  <c:v>277</c:v>
                </c:pt>
                <c:pt idx="2">
                  <c:v>164</c:v>
                </c:pt>
                <c:pt idx="3">
                  <c:v>330</c:v>
                </c:pt>
                <c:pt idx="4">
                  <c:v>3992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3-4CD6-AA62-7FBE1E9D7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[2021年10月工作單分析(網頁).xlsx]完成工作單Data!樞紐分析表2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1838</c:v>
                </c:pt>
                <c:pt idx="1">
                  <c:v>42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5</c:v>
                </c:pt>
                <c:pt idx="6">
                  <c:v>3</c:v>
                </c:pt>
                <c:pt idx="7">
                  <c:v>3994</c:v>
                </c:pt>
                <c:pt idx="8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E-450A-A86F-880A3DBB1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505.723276273151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14" maxValue="1838"/>
    </cacheField>
    <cacheField name="2天完成工作單" numFmtId="0">
      <sharedItems containsString="0" containsBlank="1" containsNumber="1" containsInteger="1" minValue="1" maxValue="42"/>
    </cacheField>
    <cacheField name="3天完成工作單" numFmtId="0">
      <sharedItems containsString="0" containsBlank="1" containsNumber="1" containsInteger="1" minValue="0" maxValue="4"/>
    </cacheField>
    <cacheField name="4天完成工作單" numFmtId="0">
      <sharedItems containsString="0" containsBlank="1" containsNumber="1" containsInteger="1" minValue="0" maxValue="9"/>
    </cacheField>
    <cacheField name="5天完成工作單" numFmtId="0">
      <sharedItems containsString="0" containsBlank="1" containsNumber="1" containsInteger="1" minValue="0" maxValue="9"/>
    </cacheField>
    <cacheField name="6天完成工作單" numFmtId="0">
      <sharedItems containsString="0" containsBlank="1" containsNumber="1" containsInteger="1" minValue="0" maxValue="5"/>
    </cacheField>
    <cacheField name="7-14 天完成工作單" numFmtId="0">
      <sharedItems containsString="0" containsBlank="1" containsNumber="1" containsInteger="1" minValue="0" maxValue="20"/>
    </cacheField>
    <cacheField name="15-30 天完成工作單" numFmtId="0">
      <sharedItems containsString="0" containsBlank="1" containsNumber="1" containsInteger="1" minValue="0" maxValue="10"/>
    </cacheField>
    <cacheField name="超過30天完成" numFmtId="0">
      <sharedItems containsString="0" containsBlank="1" containsNumber="1" containsInteger="1" minValue="0" maxValue="3"/>
    </cacheField>
    <cacheField name="尚未完成 工作單" numFmtId="0">
      <sharedItems containsString="0" containsBlank="1" containsNumber="1" containsInteger="1" minValue="6" maxValue="2054"/>
    </cacheField>
    <cacheField name="是期實際施工工作單總數(張) " numFmtId="0">
      <sharedItems containsString="0" containsBlank="1" containsNumber="1" containsInteger="1" minValue="46" maxValue="3994"/>
    </cacheField>
    <cacheField name="是期取消工作單總數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4505.723272106479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259"/>
    </cacheField>
    <cacheField name="翌日施工作單" numFmtId="0">
      <sharedItems containsString="0" containsBlank="1" containsNumber="1" containsInteger="1" minValue="1" maxValue="277"/>
    </cacheField>
    <cacheField name="3 日施工作單" numFmtId="0">
      <sharedItems containsString="0" containsBlank="1" containsNumber="1" containsInteger="1" minValue="2" maxValue="164"/>
    </cacheField>
    <cacheField name="4日施工作單" numFmtId="0">
      <sharedItems containsString="0" containsBlank="1" containsNumber="1" containsInteger="1" minValue="0" maxValue="176"/>
    </cacheField>
    <cacheField name="5日施工作單" numFmtId="0">
      <sharedItems containsString="0" containsBlank="1" containsNumber="1" containsInteger="1" minValue="0" maxValue="135"/>
    </cacheField>
    <cacheField name="6日施工作單" numFmtId="0">
      <sharedItems containsString="0" containsBlank="1" containsNumber="1" containsInteger="1" minValue="0" maxValue="82"/>
    </cacheField>
    <cacheField name="7-14日施工作單" numFmtId="0">
      <sharedItems containsString="0" containsBlank="1" containsNumber="1" containsInteger="1" minValue="1" maxValue="541"/>
    </cacheField>
    <cacheField name="15-30日施工工作單" numFmtId="0">
      <sharedItems containsString="0" containsBlank="1" containsNumber="1" containsInteger="1" minValue="0" maxValue="330"/>
    </cacheField>
    <cacheField name="30日後施工工作單" numFmtId="0">
      <sharedItems containsString="0" containsBlank="1" containsNumber="1" containsInteger="1" minValue="0" maxValue="5"/>
    </cacheField>
    <cacheField name="是期工作單總數(張)" numFmtId="0">
      <sharedItems containsString="0" containsBlank="1" containsNumber="1" containsInteger="1" minValue="46" maxValue="39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656"/>
    <n v="21"/>
    <n v="2"/>
    <n v="5"/>
    <n v="2"/>
    <n v="1"/>
    <n v="5"/>
    <n v="2"/>
    <n v="0"/>
    <n v="461"/>
    <n v="1155"/>
    <n v="17"/>
  </r>
  <r>
    <x v="2"/>
    <n v="33"/>
    <n v="7"/>
    <n v="1"/>
    <n v="1"/>
    <n v="0"/>
    <n v="0"/>
    <n v="1"/>
    <n v="0"/>
    <n v="0"/>
    <n v="52"/>
    <n v="95"/>
    <n v="0"/>
  </r>
  <r>
    <x v="3"/>
    <n v="160"/>
    <n v="2"/>
    <n v="0"/>
    <n v="1"/>
    <n v="0"/>
    <n v="0"/>
    <n v="0"/>
    <n v="0"/>
    <n v="0"/>
    <n v="51"/>
    <n v="214"/>
    <n v="1"/>
  </r>
  <r>
    <x v="4"/>
    <n v="47"/>
    <n v="3"/>
    <n v="1"/>
    <n v="2"/>
    <n v="0"/>
    <n v="0"/>
    <n v="1"/>
    <n v="0"/>
    <n v="0"/>
    <n v="211"/>
    <n v="265"/>
    <n v="1"/>
  </r>
  <r>
    <x v="5"/>
    <n v="381"/>
    <n v="6"/>
    <n v="0"/>
    <n v="1"/>
    <n v="1"/>
    <n v="0"/>
    <n v="2"/>
    <n v="0"/>
    <n v="0"/>
    <n v="60"/>
    <n v="451"/>
    <n v="13"/>
  </r>
  <r>
    <x v="6"/>
    <n v="35"/>
    <n v="3"/>
    <n v="0"/>
    <n v="0"/>
    <n v="1"/>
    <n v="1"/>
    <n v="1"/>
    <n v="2"/>
    <n v="0"/>
    <n v="87"/>
    <n v="130"/>
    <n v="2"/>
  </r>
  <r>
    <x v="7"/>
    <n v="14"/>
    <n v="2"/>
    <n v="0"/>
    <n v="0"/>
    <n v="0"/>
    <n v="0"/>
    <n v="0"/>
    <n v="0"/>
    <n v="0"/>
    <n v="101"/>
    <n v="117"/>
    <n v="1"/>
  </r>
  <r>
    <x v="8"/>
    <n v="165"/>
    <n v="4"/>
    <n v="0"/>
    <n v="0"/>
    <n v="0"/>
    <n v="0"/>
    <n v="3"/>
    <n v="3"/>
    <n v="0"/>
    <n v="30"/>
    <n v="205"/>
    <n v="9"/>
  </r>
  <r>
    <x v="9"/>
    <n v="65"/>
    <n v="2"/>
    <n v="0"/>
    <n v="0"/>
    <n v="0"/>
    <n v="0"/>
    <n v="3"/>
    <n v="1"/>
    <n v="0"/>
    <n v="11"/>
    <n v="82"/>
    <n v="2"/>
  </r>
  <r>
    <x v="10"/>
    <n v="63"/>
    <n v="1"/>
    <n v="0"/>
    <n v="0"/>
    <n v="0"/>
    <n v="0"/>
    <n v="0"/>
    <n v="0"/>
    <n v="0"/>
    <n v="13"/>
    <n v="77"/>
    <n v="0"/>
  </r>
  <r>
    <x v="11"/>
    <n v="37"/>
    <n v="1"/>
    <n v="0"/>
    <n v="0"/>
    <n v="0"/>
    <n v="0"/>
    <n v="0"/>
    <n v="2"/>
    <n v="0"/>
    <n v="6"/>
    <n v="46"/>
    <n v="7"/>
  </r>
  <r>
    <x v="12"/>
    <n v="1003"/>
    <n v="15"/>
    <n v="2"/>
    <n v="4"/>
    <n v="7"/>
    <n v="4"/>
    <n v="12"/>
    <n v="5"/>
    <n v="3"/>
    <n v="1462"/>
    <n v="2517"/>
    <n v="43"/>
  </r>
  <r>
    <x v="13"/>
    <n v="441"/>
    <n v="6"/>
    <n v="0"/>
    <n v="0"/>
    <n v="0"/>
    <n v="1"/>
    <n v="2"/>
    <n v="1"/>
    <n v="0"/>
    <n v="882"/>
    <n v="1333"/>
    <n v="17"/>
  </r>
  <r>
    <x v="14"/>
    <n v="562"/>
    <n v="9"/>
    <n v="2"/>
    <n v="4"/>
    <n v="7"/>
    <n v="3"/>
    <n v="10"/>
    <n v="4"/>
    <n v="3"/>
    <n v="580"/>
    <n v="1184"/>
    <n v="26"/>
  </r>
  <r>
    <x v="15"/>
    <n v="363"/>
    <n v="3"/>
    <n v="0"/>
    <n v="0"/>
    <n v="3"/>
    <n v="3"/>
    <n v="6"/>
    <n v="0"/>
    <n v="0"/>
    <n v="394"/>
    <n v="772"/>
    <n v="4"/>
  </r>
  <r>
    <x v="16"/>
    <n v="199"/>
    <n v="6"/>
    <n v="2"/>
    <n v="4"/>
    <n v="4"/>
    <n v="0"/>
    <n v="4"/>
    <n v="4"/>
    <n v="3"/>
    <n v="186"/>
    <n v="412"/>
    <n v="22"/>
  </r>
  <r>
    <x v="17"/>
    <n v="1838"/>
    <n v="42"/>
    <n v="4"/>
    <n v="9"/>
    <n v="9"/>
    <n v="5"/>
    <n v="20"/>
    <n v="10"/>
    <n v="3"/>
    <n v="2054"/>
    <n v="3994"/>
    <n v="7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37"/>
    <n v="96"/>
    <n v="69"/>
    <n v="65"/>
    <n v="48"/>
    <n v="27"/>
    <n v="244"/>
    <n v="109"/>
    <n v="2"/>
    <n v="1153"/>
  </r>
  <r>
    <x v="2"/>
    <n v="0"/>
    <n v="2"/>
    <n v="2"/>
    <n v="1"/>
    <n v="4"/>
    <n v="0"/>
    <n v="12"/>
    <n v="21"/>
    <n v="1"/>
    <n v="95"/>
  </r>
  <r>
    <x v="3"/>
    <n v="4"/>
    <n v="9"/>
    <n v="9"/>
    <n v="8"/>
    <n v="6"/>
    <n v="5"/>
    <n v="87"/>
    <n v="34"/>
    <n v="1"/>
    <n v="214"/>
  </r>
  <r>
    <x v="4"/>
    <n v="0"/>
    <n v="1"/>
    <n v="8"/>
    <n v="2"/>
    <n v="4"/>
    <n v="1"/>
    <n v="28"/>
    <n v="11"/>
    <n v="0"/>
    <n v="265"/>
  </r>
  <r>
    <x v="5"/>
    <n v="14"/>
    <n v="75"/>
    <n v="46"/>
    <n v="50"/>
    <n v="32"/>
    <n v="21"/>
    <n v="116"/>
    <n v="41"/>
    <n v="0"/>
    <n v="451"/>
  </r>
  <r>
    <x v="6"/>
    <n v="19"/>
    <n v="9"/>
    <n v="4"/>
    <n v="4"/>
    <n v="2"/>
    <n v="0"/>
    <n v="1"/>
    <n v="2"/>
    <n v="0"/>
    <n v="128"/>
  </r>
  <r>
    <x v="7"/>
    <n v="8"/>
    <n v="3"/>
    <n v="2"/>
    <n v="0"/>
    <n v="0"/>
    <n v="0"/>
    <n v="3"/>
    <n v="0"/>
    <n v="0"/>
    <n v="117"/>
  </r>
  <r>
    <x v="8"/>
    <n v="41"/>
    <n v="26"/>
    <n v="15"/>
    <n v="14"/>
    <n v="13"/>
    <n v="16"/>
    <n v="36"/>
    <n v="14"/>
    <n v="0"/>
    <n v="205"/>
  </r>
  <r>
    <x v="9"/>
    <n v="19"/>
    <n v="13"/>
    <n v="6"/>
    <n v="4"/>
    <n v="3"/>
    <n v="5"/>
    <n v="17"/>
    <n v="4"/>
    <n v="0"/>
    <n v="82"/>
  </r>
  <r>
    <x v="10"/>
    <n v="16"/>
    <n v="6"/>
    <n v="5"/>
    <n v="6"/>
    <n v="6"/>
    <n v="7"/>
    <n v="11"/>
    <n v="7"/>
    <n v="0"/>
    <n v="77"/>
  </r>
  <r>
    <x v="11"/>
    <n v="6"/>
    <n v="7"/>
    <n v="4"/>
    <n v="4"/>
    <n v="4"/>
    <n v="4"/>
    <n v="8"/>
    <n v="3"/>
    <n v="0"/>
    <n v="46"/>
  </r>
  <r>
    <x v="12"/>
    <n v="173"/>
    <n v="152"/>
    <n v="78"/>
    <n v="97"/>
    <n v="74"/>
    <n v="39"/>
    <n v="258"/>
    <n v="207"/>
    <n v="3"/>
    <n v="2517"/>
  </r>
  <r>
    <x v="13"/>
    <n v="76"/>
    <n v="58"/>
    <n v="30"/>
    <n v="35"/>
    <n v="21"/>
    <n v="17"/>
    <n v="90"/>
    <n v="143"/>
    <n v="3"/>
    <n v="1333"/>
  </r>
  <r>
    <x v="14"/>
    <n v="97"/>
    <n v="94"/>
    <n v="48"/>
    <n v="62"/>
    <n v="53"/>
    <n v="22"/>
    <n v="168"/>
    <n v="64"/>
    <n v="0"/>
    <n v="1184"/>
  </r>
  <r>
    <x v="15"/>
    <n v="34"/>
    <n v="60"/>
    <n v="27"/>
    <n v="38"/>
    <n v="39"/>
    <n v="15"/>
    <n v="122"/>
    <n v="44"/>
    <n v="0"/>
    <n v="772"/>
  </r>
  <r>
    <x v="16"/>
    <n v="63"/>
    <n v="34"/>
    <n v="21"/>
    <n v="24"/>
    <n v="14"/>
    <n v="7"/>
    <n v="46"/>
    <n v="20"/>
    <n v="0"/>
    <n v="412"/>
  </r>
  <r>
    <x v="17"/>
    <n v="259"/>
    <n v="277"/>
    <n v="164"/>
    <n v="176"/>
    <n v="135"/>
    <n v="82"/>
    <n v="541"/>
    <n v="330"/>
    <n v="5"/>
    <n v="39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1155</v>
      </c>
      <c r="C41" s="25">
        <f>SUM(C42:C46)</f>
        <v>1075</v>
      </c>
      <c r="D41" s="26">
        <f>SUM(D42:D46)</f>
        <v>4318</v>
      </c>
      <c r="E41" s="27"/>
      <c r="F41" s="27"/>
    </row>
    <row r="42" spans="1:14" x14ac:dyDescent="0.3">
      <c r="A42" s="28" t="s">
        <v>26</v>
      </c>
      <c r="B42" s="29">
        <v>95</v>
      </c>
      <c r="C42" s="29">
        <v>94</v>
      </c>
      <c r="D42" s="30">
        <v>1191.7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214</v>
      </c>
      <c r="C43" s="29">
        <v>173</v>
      </c>
      <c r="D43" s="30">
        <v>517.79999999999995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265</v>
      </c>
      <c r="C44" s="29">
        <v>125</v>
      </c>
      <c r="D44" s="32">
        <v>910.8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451</v>
      </c>
      <c r="C45" s="29">
        <v>591</v>
      </c>
      <c r="D45" s="30">
        <v>983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130</v>
      </c>
      <c r="C46" s="29">
        <v>92</v>
      </c>
      <c r="D46" s="30">
        <v>714.7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117</v>
      </c>
      <c r="C47" s="35">
        <v>50</v>
      </c>
      <c r="D47" s="36">
        <v>311.60000000000002</v>
      </c>
      <c r="E47" s="27"/>
      <c r="F47" s="27"/>
    </row>
    <row r="48" spans="1:14" s="7" customFormat="1" x14ac:dyDescent="0.3">
      <c r="A48" s="37" t="s">
        <v>32</v>
      </c>
      <c r="B48" s="25">
        <f>SUM(B49:B54)</f>
        <v>205</v>
      </c>
      <c r="C48" s="25">
        <f t="shared" ref="C48:D48" si="0">SUM(C49:C54)</f>
        <v>181</v>
      </c>
      <c r="D48" s="25">
        <f t="shared" si="0"/>
        <v>2521.6999999999998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82</v>
      </c>
      <c r="C51" s="29">
        <v>74</v>
      </c>
      <c r="D51" s="30">
        <v>1004.8</v>
      </c>
      <c r="E51" s="27"/>
      <c r="F51" s="27"/>
    </row>
    <row r="52" spans="1:14" x14ac:dyDescent="0.3">
      <c r="A52" s="31" t="s">
        <v>36</v>
      </c>
      <c r="B52" s="29">
        <v>77</v>
      </c>
      <c r="C52" s="29">
        <v>62</v>
      </c>
      <c r="D52" s="30">
        <v>957.4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46</v>
      </c>
      <c r="C53" s="29">
        <v>45</v>
      </c>
      <c r="D53" s="30">
        <v>559.5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2517</v>
      </c>
      <c r="C55" s="41">
        <f>SUM(C56+C57+C58)</f>
        <v>2464</v>
      </c>
      <c r="D55" s="42">
        <f>SUM(D56+D57+D58)</f>
        <v>6171.5</v>
      </c>
      <c r="E55" s="27"/>
      <c r="F55" s="27"/>
    </row>
    <row r="56" spans="1:14" x14ac:dyDescent="0.3">
      <c r="A56" s="28" t="s">
        <v>40</v>
      </c>
      <c r="B56" s="29">
        <v>1333</v>
      </c>
      <c r="C56" s="29">
        <v>1258</v>
      </c>
      <c r="D56" s="30">
        <v>3031.1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772</v>
      </c>
      <c r="C57" s="29">
        <v>737</v>
      </c>
      <c r="D57" s="30">
        <v>2096.1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412</v>
      </c>
      <c r="C58" s="39">
        <v>469</v>
      </c>
      <c r="D58" s="40">
        <v>1044.3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3994</v>
      </c>
      <c r="C59" s="45">
        <f t="shared" ref="C59:D59" si="1">SUM(C41+C47+C55+C48)</f>
        <v>3770</v>
      </c>
      <c r="D59" s="46">
        <f t="shared" si="1"/>
        <v>13322.8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1"/>
      <c r="M84" s="51"/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662</v>
      </c>
      <c r="C85" s="55">
        <v>461</v>
      </c>
      <c r="D85" s="55">
        <v>125</v>
      </c>
      <c r="E85" s="55">
        <v>51</v>
      </c>
      <c r="F85" s="55">
        <v>12</v>
      </c>
      <c r="G85" s="55">
        <v>8</v>
      </c>
      <c r="H85" s="55">
        <v>1</v>
      </c>
      <c r="I85" s="55">
        <v>1</v>
      </c>
      <c r="J85" s="55">
        <v>2</v>
      </c>
      <c r="K85" s="55">
        <v>1</v>
      </c>
      <c r="L85" s="51"/>
      <c r="M85" s="51"/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56</v>
      </c>
      <c r="B86" s="59">
        <f>SUM(C86:N86)</f>
        <v>98</v>
      </c>
      <c r="C86" s="59">
        <v>52</v>
      </c>
      <c r="D86" s="59">
        <v>30</v>
      </c>
      <c r="E86" s="59">
        <v>16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51</v>
      </c>
      <c r="C87" s="59">
        <v>51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57</v>
      </c>
      <c r="B88" s="59">
        <f>SUM(C88:N88)</f>
        <v>304</v>
      </c>
      <c r="C88" s="59">
        <v>211</v>
      </c>
      <c r="D88" s="59">
        <v>49</v>
      </c>
      <c r="E88" s="59">
        <v>26</v>
      </c>
      <c r="F88" s="59">
        <v>9</v>
      </c>
      <c r="G88" s="59">
        <v>5</v>
      </c>
      <c r="H88" s="59">
        <v>1</v>
      </c>
      <c r="I88" s="59">
        <v>1</v>
      </c>
      <c r="J88" s="59">
        <v>1</v>
      </c>
      <c r="K88" s="59">
        <v>1</v>
      </c>
      <c r="O88" s="51"/>
      <c r="P88" s="60"/>
      <c r="Q88" s="60"/>
      <c r="R88" s="60"/>
      <c r="S88" s="60"/>
      <c r="T88" s="60"/>
    </row>
    <row r="89" spans="1:20" x14ac:dyDescent="0.3">
      <c r="A89" s="58" t="s">
        <v>58</v>
      </c>
      <c r="B89" s="59">
        <f t="shared" ref="B89:B99" si="2">SUM(C89:N89)</f>
        <v>96</v>
      </c>
      <c r="C89" s="59">
        <v>60</v>
      </c>
      <c r="D89" s="59">
        <v>24</v>
      </c>
      <c r="E89" s="59">
        <v>7</v>
      </c>
      <c r="F89" s="59">
        <v>2</v>
      </c>
      <c r="G89" s="59">
        <v>2</v>
      </c>
      <c r="H89" s="59">
        <v>0</v>
      </c>
      <c r="I89" s="59">
        <v>0</v>
      </c>
      <c r="J89" s="59">
        <v>1</v>
      </c>
      <c r="K89" s="59">
        <v>0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113</v>
      </c>
      <c r="C90" s="59">
        <v>87</v>
      </c>
      <c r="D90" s="59">
        <v>22</v>
      </c>
      <c r="E90" s="59">
        <v>2</v>
      </c>
      <c r="F90" s="59">
        <v>1</v>
      </c>
      <c r="G90" s="59">
        <v>1</v>
      </c>
      <c r="H90" s="59">
        <v>0</v>
      </c>
      <c r="I90" s="59">
        <v>0</v>
      </c>
      <c r="J90" s="59">
        <v>0</v>
      </c>
      <c r="K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59</v>
      </c>
      <c r="B91" s="61">
        <f>SUM(C91:O91)</f>
        <v>144</v>
      </c>
      <c r="C91" s="61">
        <v>101</v>
      </c>
      <c r="D91" s="61">
        <v>28</v>
      </c>
      <c r="E91" s="61">
        <v>7</v>
      </c>
      <c r="F91" s="61">
        <v>2</v>
      </c>
      <c r="G91" s="61">
        <v>4</v>
      </c>
      <c r="H91" s="61">
        <v>0</v>
      </c>
      <c r="I91" s="61">
        <v>0</v>
      </c>
      <c r="J91" s="61">
        <v>2</v>
      </c>
      <c r="K91" s="61">
        <v>0</v>
      </c>
      <c r="L91" s="51"/>
      <c r="M91" s="51"/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35</v>
      </c>
      <c r="C92" s="63">
        <v>30</v>
      </c>
      <c r="D92" s="63">
        <v>4</v>
      </c>
      <c r="E92" s="63">
        <v>0</v>
      </c>
      <c r="F92" s="63">
        <v>0</v>
      </c>
      <c r="G92" s="63">
        <v>1</v>
      </c>
      <c r="H92" s="63">
        <v>0</v>
      </c>
      <c r="I92" s="63">
        <v>0</v>
      </c>
      <c r="J92" s="63">
        <v>0</v>
      </c>
      <c r="K92" s="63">
        <v>0</v>
      </c>
      <c r="L92" s="51"/>
      <c r="M92" s="51"/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13</v>
      </c>
      <c r="C93" s="59">
        <v>11</v>
      </c>
      <c r="D93" s="59">
        <v>2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1"/>
      <c r="M93" s="51"/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15</v>
      </c>
      <c r="C94" s="59">
        <v>13</v>
      </c>
      <c r="D94" s="59">
        <v>1</v>
      </c>
      <c r="E94" s="59">
        <v>0</v>
      </c>
      <c r="F94" s="59">
        <v>0</v>
      </c>
      <c r="G94" s="59">
        <v>1</v>
      </c>
      <c r="H94" s="59">
        <v>0</v>
      </c>
      <c r="I94" s="59">
        <v>0</v>
      </c>
      <c r="J94" s="59">
        <v>0</v>
      </c>
      <c r="K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7</v>
      </c>
      <c r="C95" s="59">
        <v>6</v>
      </c>
      <c r="D95" s="59">
        <v>1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2426</v>
      </c>
      <c r="C96" s="63">
        <v>1462</v>
      </c>
      <c r="D96" s="63">
        <v>586</v>
      </c>
      <c r="E96" s="63">
        <v>270</v>
      </c>
      <c r="F96" s="63">
        <v>56</v>
      </c>
      <c r="G96" s="63">
        <v>42</v>
      </c>
      <c r="H96" s="63">
        <v>9</v>
      </c>
      <c r="I96" s="63">
        <v>1</v>
      </c>
      <c r="J96" s="63">
        <v>0</v>
      </c>
      <c r="K96" s="63">
        <v>0</v>
      </c>
      <c r="L96" s="51"/>
      <c r="M96" s="51"/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1390</v>
      </c>
      <c r="C97" s="59">
        <v>882</v>
      </c>
      <c r="D97" s="59">
        <v>373</v>
      </c>
      <c r="E97" s="59">
        <v>132</v>
      </c>
      <c r="F97" s="59">
        <v>2</v>
      </c>
      <c r="G97" s="59">
        <v>1</v>
      </c>
      <c r="H97" s="59">
        <v>0</v>
      </c>
      <c r="I97" s="59">
        <v>0</v>
      </c>
      <c r="J97" s="59">
        <v>0</v>
      </c>
      <c r="K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60</v>
      </c>
      <c r="B98" s="59">
        <f t="shared" si="2"/>
        <v>495</v>
      </c>
      <c r="C98" s="59">
        <v>394</v>
      </c>
      <c r="D98" s="59">
        <v>80</v>
      </c>
      <c r="E98" s="59">
        <v>12</v>
      </c>
      <c r="F98" s="59">
        <v>6</v>
      </c>
      <c r="G98" s="59">
        <v>2</v>
      </c>
      <c r="H98" s="59">
        <v>0</v>
      </c>
      <c r="I98" s="59">
        <v>1</v>
      </c>
      <c r="J98" s="59">
        <v>0</v>
      </c>
      <c r="K98" s="59">
        <v>0</v>
      </c>
      <c r="O98" s="51"/>
      <c r="P98" s="60"/>
      <c r="Q98" s="60"/>
      <c r="R98" s="60"/>
      <c r="S98" s="60"/>
      <c r="T98" s="60"/>
    </row>
    <row r="99" spans="1:20" x14ac:dyDescent="0.3">
      <c r="A99" s="43" t="s">
        <v>61</v>
      </c>
      <c r="B99" s="59">
        <f t="shared" si="2"/>
        <v>541</v>
      </c>
      <c r="C99" s="59">
        <v>186</v>
      </c>
      <c r="D99" s="59">
        <v>133</v>
      </c>
      <c r="E99" s="59">
        <v>126</v>
      </c>
      <c r="F99" s="59">
        <v>48</v>
      </c>
      <c r="G99" s="59">
        <v>39</v>
      </c>
      <c r="H99" s="59">
        <v>9</v>
      </c>
      <c r="I99" s="59">
        <v>0</v>
      </c>
      <c r="J99" s="59">
        <v>0</v>
      </c>
      <c r="K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3267</v>
      </c>
      <c r="C100" s="64">
        <f t="shared" ref="C100:O100" si="3">SUM(C85+C91+C92+C96)</f>
        <v>2054</v>
      </c>
      <c r="D100" s="64">
        <f t="shared" si="3"/>
        <v>743</v>
      </c>
      <c r="E100" s="64">
        <f t="shared" si="3"/>
        <v>328</v>
      </c>
      <c r="F100" s="64">
        <f t="shared" si="3"/>
        <v>70</v>
      </c>
      <c r="G100" s="64">
        <f t="shared" si="3"/>
        <v>55</v>
      </c>
      <c r="H100" s="64">
        <f t="shared" si="3"/>
        <v>10</v>
      </c>
      <c r="I100" s="64">
        <f t="shared" si="3"/>
        <v>2</v>
      </c>
      <c r="J100" s="64">
        <f t="shared" si="3"/>
        <v>4</v>
      </c>
      <c r="K100" s="64">
        <f t="shared" si="3"/>
        <v>1</v>
      </c>
      <c r="L100" s="51"/>
      <c r="M100" s="51"/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62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63</v>
      </c>
      <c r="B126" s="69" t="s">
        <v>64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19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56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65</v>
      </c>
      <c r="B129" s="72">
        <v>7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57</v>
      </c>
      <c r="B130" s="72">
        <v>8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58</v>
      </c>
      <c r="B131" s="72">
        <v>4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1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60</v>
      </c>
      <c r="B140" s="82">
        <v>1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61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20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66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67</v>
      </c>
      <c r="B168" s="86" t="s">
        <v>68</v>
      </c>
      <c r="C168" s="86" t="s">
        <v>69</v>
      </c>
      <c r="D168" s="86" t="s">
        <v>70</v>
      </c>
      <c r="E168" s="87" t="s">
        <v>71</v>
      </c>
      <c r="F168" s="86" t="s">
        <v>72</v>
      </c>
      <c r="G168" s="86" t="s">
        <v>73</v>
      </c>
      <c r="H168" s="88" t="s">
        <v>74</v>
      </c>
      <c r="I168" s="89" t="s">
        <v>75</v>
      </c>
      <c r="J168" s="90" t="s">
        <v>76</v>
      </c>
      <c r="K168" s="86" t="s">
        <v>77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37</v>
      </c>
      <c r="C170" s="55">
        <f t="shared" si="4"/>
        <v>96</v>
      </c>
      <c r="D170" s="55">
        <f t="shared" si="4"/>
        <v>69</v>
      </c>
      <c r="E170" s="55">
        <f t="shared" si="4"/>
        <v>65</v>
      </c>
      <c r="F170" s="55">
        <f t="shared" si="4"/>
        <v>48</v>
      </c>
      <c r="G170" s="55">
        <f t="shared" si="4"/>
        <v>27</v>
      </c>
      <c r="H170" s="55">
        <f t="shared" si="4"/>
        <v>244</v>
      </c>
      <c r="I170" s="55">
        <f t="shared" si="4"/>
        <v>109</v>
      </c>
      <c r="J170" s="55">
        <f t="shared" si="4"/>
        <v>2</v>
      </c>
      <c r="K170" s="97">
        <f t="shared" si="4"/>
        <v>1153</v>
      </c>
      <c r="L170" s="2"/>
      <c r="M170" s="2"/>
    </row>
    <row r="171" spans="1:13" x14ac:dyDescent="0.3">
      <c r="A171" s="28" t="s">
        <v>26</v>
      </c>
      <c r="B171" s="98">
        <v>0</v>
      </c>
      <c r="C171" s="99">
        <v>2</v>
      </c>
      <c r="D171" s="98">
        <v>2</v>
      </c>
      <c r="E171" s="99">
        <v>1</v>
      </c>
      <c r="F171" s="98">
        <v>4</v>
      </c>
      <c r="G171" s="99">
        <v>0</v>
      </c>
      <c r="H171" s="98">
        <v>12</v>
      </c>
      <c r="I171" s="99">
        <v>21</v>
      </c>
      <c r="J171" s="98">
        <v>1</v>
      </c>
      <c r="K171" s="100">
        <v>95</v>
      </c>
      <c r="L171" s="2"/>
      <c r="M171" s="2"/>
    </row>
    <row r="172" spans="1:13" x14ac:dyDescent="0.3">
      <c r="A172" s="58" t="s">
        <v>65</v>
      </c>
      <c r="B172" s="99">
        <v>4</v>
      </c>
      <c r="C172" s="99">
        <v>9</v>
      </c>
      <c r="D172" s="98">
        <v>9</v>
      </c>
      <c r="E172" s="99">
        <v>8</v>
      </c>
      <c r="F172" s="98">
        <v>6</v>
      </c>
      <c r="G172" s="99">
        <v>5</v>
      </c>
      <c r="H172" s="98">
        <v>87</v>
      </c>
      <c r="I172" s="99">
        <v>34</v>
      </c>
      <c r="J172" s="98">
        <v>1</v>
      </c>
      <c r="K172" s="100">
        <v>214</v>
      </c>
      <c r="L172" s="2"/>
      <c r="M172" s="2"/>
    </row>
    <row r="173" spans="1:13" x14ac:dyDescent="0.3">
      <c r="A173" s="28" t="s">
        <v>57</v>
      </c>
      <c r="B173" s="98">
        <v>0</v>
      </c>
      <c r="C173" s="99">
        <v>1</v>
      </c>
      <c r="D173" s="98">
        <v>8</v>
      </c>
      <c r="E173" s="99">
        <v>2</v>
      </c>
      <c r="F173" s="98">
        <v>4</v>
      </c>
      <c r="G173" s="99">
        <v>1</v>
      </c>
      <c r="H173" s="98">
        <v>28</v>
      </c>
      <c r="I173" s="99">
        <v>11</v>
      </c>
      <c r="J173" s="98">
        <v>0</v>
      </c>
      <c r="K173" s="100">
        <v>265</v>
      </c>
      <c r="L173" s="2"/>
      <c r="M173" s="2"/>
    </row>
    <row r="174" spans="1:13" x14ac:dyDescent="0.3">
      <c r="A174" s="28" t="s">
        <v>29</v>
      </c>
      <c r="B174" s="98">
        <v>14</v>
      </c>
      <c r="C174" s="99">
        <v>75</v>
      </c>
      <c r="D174" s="98">
        <v>46</v>
      </c>
      <c r="E174" s="99">
        <v>50</v>
      </c>
      <c r="F174" s="98">
        <v>32</v>
      </c>
      <c r="G174" s="99">
        <v>21</v>
      </c>
      <c r="H174" s="98">
        <v>116</v>
      </c>
      <c r="I174" s="99">
        <v>41</v>
      </c>
      <c r="J174" s="98">
        <v>0</v>
      </c>
      <c r="K174" s="100">
        <v>451</v>
      </c>
      <c r="L174" s="2"/>
      <c r="M174" s="2"/>
    </row>
    <row r="175" spans="1:13" ht="16.8" thickBot="1" x14ac:dyDescent="0.35">
      <c r="A175" s="101" t="s">
        <v>78</v>
      </c>
      <c r="B175" s="102">
        <v>19</v>
      </c>
      <c r="C175" s="103">
        <v>9</v>
      </c>
      <c r="D175" s="102">
        <v>4</v>
      </c>
      <c r="E175" s="103">
        <v>4</v>
      </c>
      <c r="F175" s="102">
        <v>2</v>
      </c>
      <c r="G175" s="103">
        <v>0</v>
      </c>
      <c r="H175" s="102">
        <v>1</v>
      </c>
      <c r="I175" s="103">
        <v>2</v>
      </c>
      <c r="J175" s="102">
        <v>0</v>
      </c>
      <c r="K175" s="104">
        <v>128</v>
      </c>
      <c r="L175" s="2"/>
      <c r="M175" s="2"/>
    </row>
    <row r="176" spans="1:13" ht="16.8" thickBot="1" x14ac:dyDescent="0.35">
      <c r="A176" s="105" t="s">
        <v>59</v>
      </c>
      <c r="B176" s="106">
        <v>8</v>
      </c>
      <c r="C176" s="106">
        <v>3</v>
      </c>
      <c r="D176" s="106">
        <v>2</v>
      </c>
      <c r="E176" s="106">
        <v>0</v>
      </c>
      <c r="F176" s="106">
        <v>0</v>
      </c>
      <c r="G176" s="106">
        <v>0</v>
      </c>
      <c r="H176" s="106">
        <v>3</v>
      </c>
      <c r="I176" s="106">
        <v>0</v>
      </c>
      <c r="J176" s="106">
        <v>0</v>
      </c>
      <c r="K176" s="107">
        <v>117</v>
      </c>
      <c r="L176" s="2"/>
      <c r="M176" s="2"/>
    </row>
    <row r="177" spans="1:13" x14ac:dyDescent="0.3">
      <c r="A177" s="24" t="s">
        <v>32</v>
      </c>
      <c r="B177" s="55">
        <f>SUM(B178:B180)</f>
        <v>41</v>
      </c>
      <c r="C177" s="55">
        <f t="shared" ref="C177:K177" si="5">SUM(C178:C180)</f>
        <v>26</v>
      </c>
      <c r="D177" s="55">
        <f t="shared" si="5"/>
        <v>15</v>
      </c>
      <c r="E177" s="55">
        <f t="shared" si="5"/>
        <v>14</v>
      </c>
      <c r="F177" s="55">
        <f t="shared" si="5"/>
        <v>13</v>
      </c>
      <c r="G177" s="55">
        <f t="shared" si="5"/>
        <v>16</v>
      </c>
      <c r="H177" s="55">
        <f t="shared" si="5"/>
        <v>36</v>
      </c>
      <c r="I177" s="55">
        <f t="shared" si="5"/>
        <v>14</v>
      </c>
      <c r="J177" s="55">
        <f t="shared" si="5"/>
        <v>0</v>
      </c>
      <c r="K177" s="97">
        <f t="shared" si="5"/>
        <v>205</v>
      </c>
      <c r="L177" s="2"/>
      <c r="M177" s="2"/>
    </row>
    <row r="178" spans="1:13" x14ac:dyDescent="0.3">
      <c r="A178" s="31" t="s">
        <v>35</v>
      </c>
      <c r="B178" s="108">
        <v>19</v>
      </c>
      <c r="C178" s="59">
        <v>13</v>
      </c>
      <c r="D178" s="108">
        <v>6</v>
      </c>
      <c r="E178" s="59">
        <v>4</v>
      </c>
      <c r="F178" s="108">
        <v>3</v>
      </c>
      <c r="G178" s="59">
        <v>5</v>
      </c>
      <c r="H178" s="108">
        <v>17</v>
      </c>
      <c r="I178" s="59">
        <v>4</v>
      </c>
      <c r="J178" s="108">
        <v>0</v>
      </c>
      <c r="K178" s="109">
        <v>82</v>
      </c>
      <c r="L178" s="2"/>
      <c r="M178" s="2"/>
    </row>
    <row r="179" spans="1:13" x14ac:dyDescent="0.3">
      <c r="A179" s="31" t="s">
        <v>36</v>
      </c>
      <c r="B179" s="98">
        <v>16</v>
      </c>
      <c r="C179" s="99">
        <v>6</v>
      </c>
      <c r="D179" s="98">
        <v>5</v>
      </c>
      <c r="E179" s="99">
        <v>6</v>
      </c>
      <c r="F179" s="98">
        <v>6</v>
      </c>
      <c r="G179" s="99">
        <v>7</v>
      </c>
      <c r="H179" s="98">
        <v>11</v>
      </c>
      <c r="I179" s="99">
        <v>7</v>
      </c>
      <c r="J179" s="98">
        <v>0</v>
      </c>
      <c r="K179" s="100">
        <v>77</v>
      </c>
      <c r="L179" s="2"/>
      <c r="M179" s="2"/>
    </row>
    <row r="180" spans="1:13" ht="16.8" thickBot="1" x14ac:dyDescent="0.35">
      <c r="A180" s="110" t="s">
        <v>37</v>
      </c>
      <c r="B180" s="98">
        <v>6</v>
      </c>
      <c r="C180" s="111">
        <v>7</v>
      </c>
      <c r="D180" s="98">
        <v>4</v>
      </c>
      <c r="E180" s="111">
        <v>4</v>
      </c>
      <c r="F180" s="98">
        <v>4</v>
      </c>
      <c r="G180" s="111">
        <v>4</v>
      </c>
      <c r="H180" s="98">
        <v>8</v>
      </c>
      <c r="I180" s="111">
        <v>3</v>
      </c>
      <c r="J180" s="98">
        <v>0</v>
      </c>
      <c r="K180" s="112">
        <v>46</v>
      </c>
      <c r="L180" s="2"/>
      <c r="M180" s="2"/>
    </row>
    <row r="181" spans="1:13" x14ac:dyDescent="0.3">
      <c r="A181" s="81" t="s">
        <v>39</v>
      </c>
      <c r="B181" s="55">
        <f>SUM(B182:B183)</f>
        <v>173</v>
      </c>
      <c r="C181" s="55">
        <f t="shared" ref="C181:K181" si="6">SUM(C182:C183)</f>
        <v>152</v>
      </c>
      <c r="D181" s="55">
        <f t="shared" si="6"/>
        <v>78</v>
      </c>
      <c r="E181" s="55">
        <f t="shared" si="6"/>
        <v>97</v>
      </c>
      <c r="F181" s="55">
        <f t="shared" si="6"/>
        <v>74</v>
      </c>
      <c r="G181" s="55">
        <f t="shared" si="6"/>
        <v>39</v>
      </c>
      <c r="H181" s="55">
        <f t="shared" si="6"/>
        <v>258</v>
      </c>
      <c r="I181" s="55">
        <f t="shared" si="6"/>
        <v>207</v>
      </c>
      <c r="J181" s="55">
        <f t="shared" si="6"/>
        <v>3</v>
      </c>
      <c r="K181" s="97">
        <f t="shared" si="6"/>
        <v>2517</v>
      </c>
      <c r="L181" s="2"/>
      <c r="M181" s="2"/>
    </row>
    <row r="182" spans="1:13" x14ac:dyDescent="0.3">
      <c r="A182" s="58" t="s">
        <v>40</v>
      </c>
      <c r="B182" s="99">
        <v>76</v>
      </c>
      <c r="C182" s="98">
        <v>58</v>
      </c>
      <c r="D182" s="99">
        <v>30</v>
      </c>
      <c r="E182" s="98">
        <v>35</v>
      </c>
      <c r="F182" s="99">
        <v>21</v>
      </c>
      <c r="G182" s="98">
        <v>17</v>
      </c>
      <c r="H182" s="99">
        <v>90</v>
      </c>
      <c r="I182" s="98">
        <v>143</v>
      </c>
      <c r="J182" s="99">
        <v>3</v>
      </c>
      <c r="K182" s="100">
        <v>1333</v>
      </c>
      <c r="L182" s="2"/>
      <c r="M182" s="2"/>
    </row>
    <row r="183" spans="1:13" x14ac:dyDescent="0.3">
      <c r="A183" s="58" t="s">
        <v>79</v>
      </c>
      <c r="B183" s="59">
        <f>SUM(B184:B185)</f>
        <v>97</v>
      </c>
      <c r="C183" s="59">
        <f t="shared" ref="C183:K183" si="7">SUM(C184:C185)</f>
        <v>94</v>
      </c>
      <c r="D183" s="59">
        <f t="shared" si="7"/>
        <v>48</v>
      </c>
      <c r="E183" s="59">
        <f t="shared" si="7"/>
        <v>62</v>
      </c>
      <c r="F183" s="59">
        <f t="shared" si="7"/>
        <v>53</v>
      </c>
      <c r="G183" s="59">
        <f t="shared" si="7"/>
        <v>22</v>
      </c>
      <c r="H183" s="59">
        <f t="shared" si="7"/>
        <v>168</v>
      </c>
      <c r="I183" s="59">
        <f t="shared" si="7"/>
        <v>64</v>
      </c>
      <c r="J183" s="59">
        <f t="shared" si="7"/>
        <v>0</v>
      </c>
      <c r="K183" s="109">
        <f t="shared" si="7"/>
        <v>1184</v>
      </c>
      <c r="L183" s="2"/>
      <c r="M183" s="2"/>
    </row>
    <row r="184" spans="1:13" x14ac:dyDescent="0.3">
      <c r="A184" s="113" t="s">
        <v>41</v>
      </c>
      <c r="B184" s="59">
        <v>34</v>
      </c>
      <c r="C184" s="108">
        <v>60</v>
      </c>
      <c r="D184" s="59">
        <v>27</v>
      </c>
      <c r="E184" s="108">
        <v>38</v>
      </c>
      <c r="F184" s="59">
        <v>39</v>
      </c>
      <c r="G184" s="108">
        <v>15</v>
      </c>
      <c r="H184" s="59">
        <v>122</v>
      </c>
      <c r="I184" s="108">
        <v>44</v>
      </c>
      <c r="J184" s="59">
        <v>0</v>
      </c>
      <c r="K184" s="109">
        <v>772</v>
      </c>
      <c r="L184" s="2"/>
      <c r="M184" s="2"/>
    </row>
    <row r="185" spans="1:13" ht="16.8" thickBot="1" x14ac:dyDescent="0.35">
      <c r="A185" s="114" t="s">
        <v>42</v>
      </c>
      <c r="B185" s="115">
        <v>63</v>
      </c>
      <c r="C185" s="116">
        <v>34</v>
      </c>
      <c r="D185" s="115">
        <v>21</v>
      </c>
      <c r="E185" s="116">
        <v>24</v>
      </c>
      <c r="F185" s="115">
        <v>14</v>
      </c>
      <c r="G185" s="116">
        <v>7</v>
      </c>
      <c r="H185" s="115">
        <v>46</v>
      </c>
      <c r="I185" s="116">
        <v>20</v>
      </c>
      <c r="J185" s="115">
        <v>0</v>
      </c>
      <c r="K185" s="117">
        <v>412</v>
      </c>
      <c r="L185" s="2"/>
      <c r="M185" s="2"/>
    </row>
    <row r="186" spans="1:13" ht="16.8" thickBot="1" x14ac:dyDescent="0.35">
      <c r="A186" s="44" t="s">
        <v>80</v>
      </c>
      <c r="B186" s="118">
        <f>SUM(B170+B176+B177+B181)</f>
        <v>259</v>
      </c>
      <c r="C186" s="118">
        <f t="shared" ref="C186:K186" si="8">SUM(C170+C176+C177+C181)</f>
        <v>277</v>
      </c>
      <c r="D186" s="118">
        <f t="shared" si="8"/>
        <v>164</v>
      </c>
      <c r="E186" s="118">
        <f t="shared" si="8"/>
        <v>176</v>
      </c>
      <c r="F186" s="118">
        <f t="shared" si="8"/>
        <v>135</v>
      </c>
      <c r="G186" s="118">
        <f t="shared" si="8"/>
        <v>82</v>
      </c>
      <c r="H186" s="118">
        <f t="shared" si="8"/>
        <v>541</v>
      </c>
      <c r="I186" s="118">
        <f t="shared" si="8"/>
        <v>330</v>
      </c>
      <c r="J186" s="118">
        <f t="shared" si="8"/>
        <v>5</v>
      </c>
      <c r="K186" s="118">
        <f t="shared" si="8"/>
        <v>3992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81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82</v>
      </c>
      <c r="B211" s="86" t="s">
        <v>83</v>
      </c>
      <c r="C211" s="121" t="s">
        <v>84</v>
      </c>
      <c r="D211" s="121" t="s">
        <v>85</v>
      </c>
      <c r="E211" s="121" t="s">
        <v>86</v>
      </c>
      <c r="F211" s="121" t="s">
        <v>87</v>
      </c>
      <c r="G211" s="121" t="s">
        <v>88</v>
      </c>
      <c r="H211" s="121" t="s">
        <v>89</v>
      </c>
      <c r="I211" s="121" t="s">
        <v>90</v>
      </c>
      <c r="J211" s="122" t="s">
        <v>91</v>
      </c>
      <c r="K211" s="86" t="s">
        <v>92</v>
      </c>
      <c r="L211" s="86" t="s">
        <v>93</v>
      </c>
      <c r="M211" s="86" t="s">
        <v>94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25</v>
      </c>
      <c r="B213" s="125">
        <f>SUM(B214:B218)</f>
        <v>656</v>
      </c>
      <c r="C213" s="125">
        <f t="shared" ref="C213:M213" si="9">SUM(C214:C218)</f>
        <v>21</v>
      </c>
      <c r="D213" s="125">
        <f t="shared" si="9"/>
        <v>2</v>
      </c>
      <c r="E213" s="125">
        <f t="shared" si="9"/>
        <v>5</v>
      </c>
      <c r="F213" s="125">
        <f t="shared" si="9"/>
        <v>2</v>
      </c>
      <c r="G213" s="125">
        <f t="shared" si="9"/>
        <v>1</v>
      </c>
      <c r="H213" s="125">
        <f t="shared" si="9"/>
        <v>5</v>
      </c>
      <c r="I213" s="125">
        <f t="shared" si="9"/>
        <v>2</v>
      </c>
      <c r="J213" s="125">
        <f t="shared" si="9"/>
        <v>0</v>
      </c>
      <c r="K213" s="125">
        <f t="shared" si="9"/>
        <v>461</v>
      </c>
      <c r="L213" s="125">
        <f t="shared" si="9"/>
        <v>1155</v>
      </c>
      <c r="M213" s="126">
        <f t="shared" si="9"/>
        <v>17</v>
      </c>
    </row>
    <row r="214" spans="1:13" x14ac:dyDescent="0.3">
      <c r="A214" s="28" t="s">
        <v>56</v>
      </c>
      <c r="B214" s="59">
        <v>33</v>
      </c>
      <c r="C214" s="59">
        <v>7</v>
      </c>
      <c r="D214" s="59">
        <v>1</v>
      </c>
      <c r="E214" s="59">
        <v>1</v>
      </c>
      <c r="F214" s="59">
        <v>0</v>
      </c>
      <c r="G214" s="59">
        <v>0</v>
      </c>
      <c r="H214" s="59">
        <v>1</v>
      </c>
      <c r="I214" s="59">
        <v>0</v>
      </c>
      <c r="J214" s="59">
        <v>0</v>
      </c>
      <c r="K214" s="59">
        <v>52</v>
      </c>
      <c r="L214" s="59">
        <v>95</v>
      </c>
      <c r="M214" s="127">
        <v>0</v>
      </c>
    </row>
    <row r="215" spans="1:13" x14ac:dyDescent="0.3">
      <c r="A215" s="58" t="s">
        <v>65</v>
      </c>
      <c r="B215" s="59">
        <v>160</v>
      </c>
      <c r="C215" s="59">
        <v>2</v>
      </c>
      <c r="D215" s="59">
        <v>0</v>
      </c>
      <c r="E215" s="59">
        <v>1</v>
      </c>
      <c r="F215" s="59">
        <v>0</v>
      </c>
      <c r="G215" s="59">
        <v>0</v>
      </c>
      <c r="H215" s="59">
        <v>0</v>
      </c>
      <c r="I215" s="59">
        <v>0</v>
      </c>
      <c r="J215" s="59">
        <v>0</v>
      </c>
      <c r="K215" s="59">
        <v>51</v>
      </c>
      <c r="L215" s="59">
        <v>214</v>
      </c>
      <c r="M215" s="127">
        <v>1</v>
      </c>
    </row>
    <row r="216" spans="1:13" x14ac:dyDescent="0.3">
      <c r="A216" s="28" t="s">
        <v>28</v>
      </c>
      <c r="B216" s="59">
        <v>47</v>
      </c>
      <c r="C216" s="59">
        <v>3</v>
      </c>
      <c r="D216" s="59">
        <v>1</v>
      </c>
      <c r="E216" s="59">
        <v>2</v>
      </c>
      <c r="F216" s="59">
        <v>0</v>
      </c>
      <c r="G216" s="59">
        <v>0</v>
      </c>
      <c r="H216" s="59">
        <v>1</v>
      </c>
      <c r="I216" s="59">
        <v>0</v>
      </c>
      <c r="J216" s="59">
        <v>0</v>
      </c>
      <c r="K216" s="59">
        <v>211</v>
      </c>
      <c r="L216" s="59">
        <v>265</v>
      </c>
      <c r="M216" s="127">
        <v>1</v>
      </c>
    </row>
    <row r="217" spans="1:13" x14ac:dyDescent="0.3">
      <c r="A217" s="28" t="s">
        <v>29</v>
      </c>
      <c r="B217" s="59">
        <v>381</v>
      </c>
      <c r="C217" s="59">
        <v>6</v>
      </c>
      <c r="D217" s="59">
        <v>0</v>
      </c>
      <c r="E217" s="59">
        <v>1</v>
      </c>
      <c r="F217" s="59">
        <v>1</v>
      </c>
      <c r="G217" s="59">
        <v>0</v>
      </c>
      <c r="H217" s="59">
        <v>2</v>
      </c>
      <c r="I217" s="59">
        <v>0</v>
      </c>
      <c r="J217" s="59">
        <v>0</v>
      </c>
      <c r="K217" s="59">
        <v>60</v>
      </c>
      <c r="L217" s="59">
        <v>451</v>
      </c>
      <c r="M217" s="127">
        <v>13</v>
      </c>
    </row>
    <row r="218" spans="1:13" ht="16.8" thickBot="1" x14ac:dyDescent="0.35">
      <c r="A218" s="28" t="s">
        <v>78</v>
      </c>
      <c r="B218" s="59">
        <v>35</v>
      </c>
      <c r="C218" s="59">
        <v>3</v>
      </c>
      <c r="D218" s="59">
        <v>0</v>
      </c>
      <c r="E218" s="59">
        <v>0</v>
      </c>
      <c r="F218" s="59">
        <v>1</v>
      </c>
      <c r="G218" s="59">
        <v>1</v>
      </c>
      <c r="H218" s="59">
        <v>1</v>
      </c>
      <c r="I218" s="59">
        <v>2</v>
      </c>
      <c r="J218" s="59">
        <v>0</v>
      </c>
      <c r="K218" s="59">
        <v>87</v>
      </c>
      <c r="L218" s="59">
        <v>130</v>
      </c>
      <c r="M218" s="127">
        <v>2</v>
      </c>
    </row>
    <row r="219" spans="1:13" ht="16.8" thickBot="1" x14ac:dyDescent="0.35">
      <c r="A219" s="105" t="s">
        <v>31</v>
      </c>
      <c r="B219" s="128">
        <v>14</v>
      </c>
      <c r="C219" s="128">
        <v>2</v>
      </c>
      <c r="D219" s="128">
        <v>0</v>
      </c>
      <c r="E219" s="128">
        <v>0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101</v>
      </c>
      <c r="L219" s="128">
        <v>117</v>
      </c>
      <c r="M219" s="129">
        <v>1</v>
      </c>
    </row>
    <row r="220" spans="1:13" x14ac:dyDescent="0.3">
      <c r="A220" s="24" t="s">
        <v>32</v>
      </c>
      <c r="B220" s="125">
        <f>SUM(B221:B223)</f>
        <v>165</v>
      </c>
      <c r="C220" s="125">
        <f t="shared" ref="C220:M220" si="10">SUM(C221:C223)</f>
        <v>4</v>
      </c>
      <c r="D220" s="125">
        <f t="shared" si="10"/>
        <v>0</v>
      </c>
      <c r="E220" s="125">
        <f t="shared" si="10"/>
        <v>0</v>
      </c>
      <c r="F220" s="125">
        <f t="shared" si="10"/>
        <v>0</v>
      </c>
      <c r="G220" s="125">
        <f t="shared" si="10"/>
        <v>0</v>
      </c>
      <c r="H220" s="125">
        <f t="shared" si="10"/>
        <v>3</v>
      </c>
      <c r="I220" s="125">
        <f t="shared" si="10"/>
        <v>3</v>
      </c>
      <c r="J220" s="125">
        <f t="shared" si="10"/>
        <v>0</v>
      </c>
      <c r="K220" s="125">
        <f t="shared" si="10"/>
        <v>30</v>
      </c>
      <c r="L220" s="125">
        <f t="shared" si="10"/>
        <v>205</v>
      </c>
      <c r="M220" s="126">
        <f t="shared" si="10"/>
        <v>9</v>
      </c>
    </row>
    <row r="221" spans="1:13" x14ac:dyDescent="0.3">
      <c r="A221" s="31" t="s">
        <v>35</v>
      </c>
      <c r="B221" s="130">
        <v>65</v>
      </c>
      <c r="C221" s="130">
        <v>2</v>
      </c>
      <c r="D221" s="130">
        <v>0</v>
      </c>
      <c r="E221" s="130">
        <v>0</v>
      </c>
      <c r="F221" s="130">
        <v>0</v>
      </c>
      <c r="G221" s="130">
        <v>0</v>
      </c>
      <c r="H221" s="130">
        <v>3</v>
      </c>
      <c r="I221" s="130">
        <v>1</v>
      </c>
      <c r="J221" s="130">
        <v>0</v>
      </c>
      <c r="K221" s="130">
        <v>11</v>
      </c>
      <c r="L221" s="130">
        <v>82</v>
      </c>
      <c r="M221" s="131">
        <v>2</v>
      </c>
    </row>
    <row r="222" spans="1:13" x14ac:dyDescent="0.3">
      <c r="A222" s="31" t="s">
        <v>36</v>
      </c>
      <c r="B222" s="130">
        <v>63</v>
      </c>
      <c r="C222" s="130">
        <v>1</v>
      </c>
      <c r="D222" s="130">
        <v>0</v>
      </c>
      <c r="E222" s="130">
        <v>0</v>
      </c>
      <c r="F222" s="130">
        <v>0</v>
      </c>
      <c r="G222" s="130">
        <v>0</v>
      </c>
      <c r="H222" s="130">
        <v>0</v>
      </c>
      <c r="I222" s="130">
        <v>0</v>
      </c>
      <c r="J222" s="130">
        <v>0</v>
      </c>
      <c r="K222" s="130">
        <v>13</v>
      </c>
      <c r="L222" s="130">
        <v>77</v>
      </c>
      <c r="M222" s="131">
        <v>0</v>
      </c>
    </row>
    <row r="223" spans="1:13" ht="16.8" thickBot="1" x14ac:dyDescent="0.35">
      <c r="A223" s="31" t="s">
        <v>37</v>
      </c>
      <c r="B223" s="130">
        <v>37</v>
      </c>
      <c r="C223" s="130">
        <v>1</v>
      </c>
      <c r="D223" s="130">
        <v>0</v>
      </c>
      <c r="E223" s="130">
        <v>0</v>
      </c>
      <c r="F223" s="130">
        <v>0</v>
      </c>
      <c r="G223" s="130">
        <v>0</v>
      </c>
      <c r="H223" s="130">
        <v>0</v>
      </c>
      <c r="I223" s="130">
        <v>2</v>
      </c>
      <c r="J223" s="130">
        <v>0</v>
      </c>
      <c r="K223" s="130">
        <v>6</v>
      </c>
      <c r="L223" s="130">
        <v>46</v>
      </c>
      <c r="M223" s="131">
        <v>7</v>
      </c>
    </row>
    <row r="224" spans="1:13" x14ac:dyDescent="0.3">
      <c r="A224" s="132" t="s">
        <v>39</v>
      </c>
      <c r="B224" s="55">
        <f>SUM(B225:B226)</f>
        <v>1003</v>
      </c>
      <c r="C224" s="55">
        <f t="shared" ref="C224:M224" si="11">SUM(C225:C226)</f>
        <v>15</v>
      </c>
      <c r="D224" s="55">
        <f t="shared" si="11"/>
        <v>2</v>
      </c>
      <c r="E224" s="55">
        <f t="shared" si="11"/>
        <v>4</v>
      </c>
      <c r="F224" s="55">
        <f t="shared" si="11"/>
        <v>7</v>
      </c>
      <c r="G224" s="55">
        <f t="shared" si="11"/>
        <v>4</v>
      </c>
      <c r="H224" s="55">
        <f t="shared" si="11"/>
        <v>12</v>
      </c>
      <c r="I224" s="55">
        <f t="shared" si="11"/>
        <v>5</v>
      </c>
      <c r="J224" s="55">
        <f t="shared" si="11"/>
        <v>3</v>
      </c>
      <c r="K224" s="55">
        <f t="shared" si="11"/>
        <v>1462</v>
      </c>
      <c r="L224" s="55">
        <f t="shared" si="11"/>
        <v>2517</v>
      </c>
      <c r="M224" s="97">
        <f t="shared" si="11"/>
        <v>43</v>
      </c>
    </row>
    <row r="225" spans="1:14" x14ac:dyDescent="0.3">
      <c r="A225" s="133" t="s">
        <v>95</v>
      </c>
      <c r="B225" s="59">
        <v>441</v>
      </c>
      <c r="C225" s="59">
        <v>6</v>
      </c>
      <c r="D225" s="59">
        <v>0</v>
      </c>
      <c r="E225" s="59">
        <v>0</v>
      </c>
      <c r="F225" s="59">
        <v>0</v>
      </c>
      <c r="G225" s="59">
        <v>1</v>
      </c>
      <c r="H225" s="59">
        <v>2</v>
      </c>
      <c r="I225" s="59">
        <v>1</v>
      </c>
      <c r="J225" s="59">
        <v>0</v>
      </c>
      <c r="K225" s="59">
        <v>882</v>
      </c>
      <c r="L225" s="59">
        <v>1333</v>
      </c>
      <c r="M225" s="127">
        <v>17</v>
      </c>
    </row>
    <row r="226" spans="1:14" x14ac:dyDescent="0.3">
      <c r="A226" s="133" t="s">
        <v>79</v>
      </c>
      <c r="B226" s="59">
        <f>SUM(B227:B228)</f>
        <v>562</v>
      </c>
      <c r="C226" s="59">
        <f t="shared" ref="C226:M226" si="12">SUM(C227:C228)</f>
        <v>9</v>
      </c>
      <c r="D226" s="59">
        <f t="shared" si="12"/>
        <v>2</v>
      </c>
      <c r="E226" s="59">
        <f t="shared" si="12"/>
        <v>4</v>
      </c>
      <c r="F226" s="59">
        <f t="shared" si="12"/>
        <v>7</v>
      </c>
      <c r="G226" s="59">
        <f t="shared" si="12"/>
        <v>3</v>
      </c>
      <c r="H226" s="59">
        <f t="shared" si="12"/>
        <v>10</v>
      </c>
      <c r="I226" s="59">
        <f t="shared" si="12"/>
        <v>4</v>
      </c>
      <c r="J226" s="59">
        <f t="shared" si="12"/>
        <v>3</v>
      </c>
      <c r="K226" s="59">
        <f t="shared" si="12"/>
        <v>580</v>
      </c>
      <c r="L226" s="59">
        <f t="shared" si="12"/>
        <v>1184</v>
      </c>
      <c r="M226" s="109">
        <f t="shared" si="12"/>
        <v>26</v>
      </c>
    </row>
    <row r="227" spans="1:14" x14ac:dyDescent="0.3">
      <c r="A227" s="134" t="s">
        <v>60</v>
      </c>
      <c r="B227" s="59">
        <v>363</v>
      </c>
      <c r="C227" s="59">
        <v>3</v>
      </c>
      <c r="D227" s="59">
        <v>0</v>
      </c>
      <c r="E227" s="59">
        <v>0</v>
      </c>
      <c r="F227" s="59">
        <v>3</v>
      </c>
      <c r="G227" s="59">
        <v>3</v>
      </c>
      <c r="H227" s="59">
        <v>6</v>
      </c>
      <c r="I227" s="59">
        <v>0</v>
      </c>
      <c r="J227" s="59">
        <v>0</v>
      </c>
      <c r="K227" s="59">
        <v>394</v>
      </c>
      <c r="L227" s="59">
        <v>772</v>
      </c>
      <c r="M227" s="127">
        <v>4</v>
      </c>
    </row>
    <row r="228" spans="1:14" ht="16.8" thickBot="1" x14ac:dyDescent="0.35">
      <c r="A228" s="135" t="s">
        <v>61</v>
      </c>
      <c r="B228" s="115">
        <v>199</v>
      </c>
      <c r="C228" s="115">
        <v>6</v>
      </c>
      <c r="D228" s="115">
        <v>2</v>
      </c>
      <c r="E228" s="115">
        <v>4</v>
      </c>
      <c r="F228" s="115">
        <v>4</v>
      </c>
      <c r="G228" s="115">
        <v>0</v>
      </c>
      <c r="H228" s="115">
        <v>4</v>
      </c>
      <c r="I228" s="115">
        <v>4</v>
      </c>
      <c r="J228" s="115">
        <v>3</v>
      </c>
      <c r="K228" s="115">
        <v>186</v>
      </c>
      <c r="L228" s="115">
        <v>412</v>
      </c>
      <c r="M228" s="136">
        <v>22</v>
      </c>
    </row>
    <row r="229" spans="1:14" s="7" customFormat="1" ht="16.8" thickBot="1" x14ac:dyDescent="0.35">
      <c r="A229" s="44" t="s">
        <v>43</v>
      </c>
      <c r="B229" s="118">
        <f>SUM(B213+B219+B220+B224)</f>
        <v>1838</v>
      </c>
      <c r="C229" s="118">
        <f t="shared" ref="C229:M229" si="13">SUM(C213+C219+C220+C224)</f>
        <v>42</v>
      </c>
      <c r="D229" s="118">
        <f t="shared" si="13"/>
        <v>4</v>
      </c>
      <c r="E229" s="118">
        <f t="shared" si="13"/>
        <v>9</v>
      </c>
      <c r="F229" s="118">
        <f t="shared" si="13"/>
        <v>9</v>
      </c>
      <c r="G229" s="118">
        <f t="shared" si="13"/>
        <v>5</v>
      </c>
      <c r="H229" s="118">
        <f t="shared" si="13"/>
        <v>20</v>
      </c>
      <c r="I229" s="118">
        <f t="shared" si="13"/>
        <v>10</v>
      </c>
      <c r="J229" s="118">
        <f t="shared" si="13"/>
        <v>3</v>
      </c>
      <c r="K229" s="118">
        <f t="shared" si="13"/>
        <v>2054</v>
      </c>
      <c r="L229" s="118">
        <f t="shared" si="13"/>
        <v>3994</v>
      </c>
      <c r="M229" s="118">
        <f t="shared" si="13"/>
        <v>70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96</v>
      </c>
    </row>
    <row r="2" spans="1:1" x14ac:dyDescent="0.3">
      <c r="A2" s="138" t="s">
        <v>97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98</v>
      </c>
    </row>
    <row r="2" spans="1:1" x14ac:dyDescent="0.3">
      <c r="A2" s="51" t="s">
        <v>97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97</v>
      </c>
    </row>
    <row r="3" spans="1:3" x14ac:dyDescent="0.3">
      <c r="A3" s="139" t="s">
        <v>99</v>
      </c>
      <c r="B3" s="139" t="s">
        <v>100</v>
      </c>
      <c r="C3" s="140" t="s">
        <v>101</v>
      </c>
    </row>
    <row r="4" spans="1:3" x14ac:dyDescent="0.3">
      <c r="A4" s="139" t="s">
        <v>101</v>
      </c>
      <c r="B4" s="139" t="s">
        <v>102</v>
      </c>
      <c r="C4" s="141">
        <v>1838</v>
      </c>
    </row>
    <row r="5" spans="1:3" x14ac:dyDescent="0.3">
      <c r="A5" s="142"/>
      <c r="B5" s="143" t="s">
        <v>103</v>
      </c>
      <c r="C5" s="144">
        <v>42</v>
      </c>
    </row>
    <row r="6" spans="1:3" x14ac:dyDescent="0.3">
      <c r="A6" s="142"/>
      <c r="B6" s="143" t="s">
        <v>104</v>
      </c>
      <c r="C6" s="144">
        <v>4</v>
      </c>
    </row>
    <row r="7" spans="1:3" x14ac:dyDescent="0.3">
      <c r="A7" s="142"/>
      <c r="B7" s="143" t="s">
        <v>105</v>
      </c>
      <c r="C7" s="144">
        <v>9</v>
      </c>
    </row>
    <row r="8" spans="1:3" x14ac:dyDescent="0.3">
      <c r="A8" s="142"/>
      <c r="B8" s="143" t="s">
        <v>106</v>
      </c>
      <c r="C8" s="144">
        <v>9</v>
      </c>
    </row>
    <row r="9" spans="1:3" x14ac:dyDescent="0.3">
      <c r="A9" s="142"/>
      <c r="B9" s="143" t="s">
        <v>107</v>
      </c>
      <c r="C9" s="144">
        <v>5</v>
      </c>
    </row>
    <row r="10" spans="1:3" x14ac:dyDescent="0.3">
      <c r="A10" s="142"/>
      <c r="B10" s="143" t="s">
        <v>108</v>
      </c>
      <c r="C10" s="144">
        <v>3</v>
      </c>
    </row>
    <row r="11" spans="1:3" x14ac:dyDescent="0.3">
      <c r="A11" s="142"/>
      <c r="B11" s="143" t="s">
        <v>109</v>
      </c>
      <c r="C11" s="144">
        <v>3994</v>
      </c>
    </row>
    <row r="12" spans="1:3" x14ac:dyDescent="0.3">
      <c r="A12" s="145"/>
      <c r="B12" s="146" t="s">
        <v>110</v>
      </c>
      <c r="C12" s="147">
        <v>70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97</v>
      </c>
    </row>
    <row r="3" spans="1:3" x14ac:dyDescent="0.3">
      <c r="A3" s="139" t="s">
        <v>21</v>
      </c>
      <c r="B3" s="139" t="s">
        <v>100</v>
      </c>
      <c r="C3" s="140" t="s">
        <v>101</v>
      </c>
    </row>
    <row r="4" spans="1:3" x14ac:dyDescent="0.3">
      <c r="A4" s="139" t="s">
        <v>111</v>
      </c>
      <c r="B4" s="139" t="s">
        <v>112</v>
      </c>
      <c r="C4" s="141">
        <v>259</v>
      </c>
    </row>
    <row r="5" spans="1:3" x14ac:dyDescent="0.3">
      <c r="A5" s="142"/>
      <c r="B5" s="143" t="s">
        <v>113</v>
      </c>
      <c r="C5" s="144">
        <v>277</v>
      </c>
    </row>
    <row r="6" spans="1:3" x14ac:dyDescent="0.3">
      <c r="A6" s="142"/>
      <c r="B6" s="143" t="s">
        <v>114</v>
      </c>
      <c r="C6" s="144">
        <v>164</v>
      </c>
    </row>
    <row r="7" spans="1:3" x14ac:dyDescent="0.3">
      <c r="A7" s="142"/>
      <c r="B7" s="143" t="s">
        <v>115</v>
      </c>
      <c r="C7" s="144">
        <v>330</v>
      </c>
    </row>
    <row r="8" spans="1:3" x14ac:dyDescent="0.3">
      <c r="A8" s="145"/>
      <c r="B8" s="146" t="s">
        <v>116</v>
      </c>
      <c r="C8" s="147">
        <v>3992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2021-11-05T09:22:58Z</dcterms:created>
  <dcterms:modified xsi:type="dcterms:W3CDTF">2021-11-05T09:23:32Z</dcterms:modified>
</cp:coreProperties>
</file>