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\Report\Work Order Statistic\2022\Works Order statistics_Web Version\"/>
    </mc:Choice>
  </mc:AlternateContent>
  <xr:revisionPtr revIDLastSave="0" documentId="8_{8F395E91-B3BD-489E-B341-9D5F5E721901}" xr6:coauthVersionLast="36" xr6:coauthVersionMax="36" xr10:uidLastSave="{00000000-0000-0000-0000-000000000000}"/>
  <bookViews>
    <workbookView xWindow="0" yWindow="0" windowWidth="23040" windowHeight="9000" xr2:uid="{0DA0F2F3-3D9E-4664-BFD6-E4E4F92CB45F}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91029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6" i="1"/>
  <c r="K183" i="1"/>
  <c r="J183" i="1"/>
  <c r="J181" i="1" s="1"/>
  <c r="I183" i="1"/>
  <c r="I181" i="1" s="1"/>
  <c r="H183" i="1"/>
  <c r="G183" i="1"/>
  <c r="F183" i="1"/>
  <c r="F181" i="1" s="1"/>
  <c r="E183" i="1"/>
  <c r="E181" i="1" s="1"/>
  <c r="D183" i="1"/>
  <c r="C183" i="1"/>
  <c r="B183" i="1"/>
  <c r="B181" i="1" s="1"/>
  <c r="K181" i="1"/>
  <c r="H181" i="1"/>
  <c r="G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J170" i="1"/>
  <c r="J186" i="1" s="1"/>
  <c r="I170" i="1"/>
  <c r="H170" i="1"/>
  <c r="H186" i="1" s="1"/>
  <c r="G170" i="1"/>
  <c r="G186" i="1" s="1"/>
  <c r="F170" i="1"/>
  <c r="F186" i="1" s="1"/>
  <c r="E170" i="1"/>
  <c r="D170" i="1"/>
  <c r="D186" i="1" s="1"/>
  <c r="C170" i="1"/>
  <c r="C186" i="1" s="1"/>
  <c r="B170" i="1"/>
  <c r="B186" i="1" s="1"/>
  <c r="B138" i="1"/>
  <c r="B134" i="1"/>
  <c r="B127" i="1"/>
  <c r="B142" i="1" s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  <c r="E186" i="1" l="1"/>
  <c r="I186" i="1"/>
</calcChain>
</file>

<file path=xl/sharedStrings.xml><?xml version="1.0" encoding="utf-8"?>
<sst xmlns="http://schemas.openxmlformats.org/spreadsheetml/2006/main" count="179" uniqueCount="116">
  <si>
    <t>香港中文大學</t>
    <phoneticPr fontId="3" type="noConversion"/>
  </si>
  <si>
    <t>執行工作單統計日期﹕</t>
    <phoneticPr fontId="3" type="noConversion"/>
  </si>
  <si>
    <t>05.08.2022</t>
  </si>
  <si>
    <t>物業管理處工作單統計</t>
    <phoneticPr fontId="3" type="noConversion"/>
  </si>
  <si>
    <t>日期 ﹕2022年07月01日 至 2022年07月31日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</si>
  <si>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</si>
  <si>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</si>
  <si>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</si>
  <si>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</si>
  <si>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2022 年 07月份或之未完維修工作單資料:‧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</si>
  <si>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</si>
  <si>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</si>
  <si>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</si>
  <si>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</si>
  <si>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</si>
  <si>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</si>
  <si>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</si>
  <si>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</si>
  <si>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</si>
  <si>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</si>
  <si>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</si>
  <si>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</si>
  <si>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</si>
  <si>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</si>
  <si>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</si>
  <si>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</si>
  <si>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</si>
  <si>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鐵工組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</si>
  <si>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</si>
  <si>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</si>
  <si>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</si>
  <si>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</si>
  <si>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</si>
  <si>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</si>
  <si>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</si>
  <si>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</si>
  <si>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</si>
  <si>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</si>
  <si>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</si>
  <si>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</si>
  <si>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</si>
  <si>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</si>
  <si>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</si>
  <si>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</si>
  <si>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</si>
  <si>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2022 年 07月份或之前未完工作單資料:‧</t>
    <phoneticPr fontId="3" type="noConversion"/>
  </si>
  <si>
    <t>總計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</si>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</sst>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1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4" fillId="2" borderId="6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77" fontId="0" fillId="2" borderId="21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0" fillId="2" borderId="18" xfId="0" applyNumberFormat="1" applyFill="1" applyBorder="1" applyAlignment="1">
      <alignment horizontal="center"/>
    </xf>
    <xf numFmtId="0" fontId="4" fillId="2" borderId="22" xfId="0" applyFont="1" applyFill="1" applyBorder="1"/>
    <xf numFmtId="177" fontId="4" fillId="2" borderId="7" xfId="0" applyNumberFormat="1" applyFont="1" applyFill="1" applyBorder="1" applyAlignment="1">
      <alignment horizontal="center"/>
    </xf>
    <xf numFmtId="177" fontId="4" fillId="2" borderId="23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77" fontId="1" fillId="2" borderId="20" xfId="0" applyNumberFormat="1" applyFont="1" applyFill="1" applyBorder="1" applyAlignment="1">
      <alignment horizontal="center"/>
    </xf>
    <xf numFmtId="177" fontId="1" fillId="2" borderId="21" xfId="0" applyNumberFormat="1" applyFont="1" applyFill="1" applyBorder="1" applyAlignment="1">
      <alignment horizontal="center"/>
    </xf>
    <xf numFmtId="177" fontId="1" fillId="2" borderId="18" xfId="0" applyNumberFormat="1" applyFont="1" applyFill="1" applyBorder="1" applyAlignment="1">
      <alignment horizontal="center"/>
    </xf>
    <xf numFmtId="177" fontId="4" fillId="2" borderId="2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4" fillId="2" borderId="19" xfId="0" applyNumberFormat="1" applyFont="1" applyFill="1" applyBorder="1" applyAlignment="1">
      <alignment horizontal="center"/>
    </xf>
    <xf numFmtId="177" fontId="13" fillId="2" borderId="19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7" fillId="2" borderId="27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1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77" fontId="13" fillId="2" borderId="18" xfId="0" applyNumberFormat="1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220</c:v>
                </c:pt>
                <c:pt idx="1">
                  <c:v>324</c:v>
                </c:pt>
                <c:pt idx="2">
                  <c:v>205</c:v>
                </c:pt>
                <c:pt idx="3">
                  <c:v>236</c:v>
                </c:pt>
                <c:pt idx="4">
                  <c:v>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3-41F8-8AC9-B37BA2F7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1809</c:v>
                </c:pt>
                <c:pt idx="1">
                  <c:v>34</c:v>
                </c:pt>
                <c:pt idx="2">
                  <c:v>7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1</c:v>
                </c:pt>
                <c:pt idx="7">
                  <c:v>3487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507-BE98-A07902EE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3671CF1-259E-4704-945D-E9E1964C9B65}"/>
            </a:ext>
          </a:extLst>
        </xdr:cNvPr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074DB-0088-4A04-8C2D-EBAC8254B323}"/>
            </a:ext>
          </a:extLst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5EF00-2F01-4E16-88CF-06A2BF1D2331}"/>
            </a:ext>
          </a:extLst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A8A74-8BDB-45F6-A72A-3A67E6C885AA}"/>
            </a:ext>
          </a:extLst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F99E19-64EF-41C4-AECB-3CF6D15E850D}"/>
            </a:ext>
          </a:extLst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2EF2D2-7471-434F-A450-279A877D5CCF}"/>
            </a:ext>
          </a:extLst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799B9067-6186-4B73-B32E-1DAF84BF17E0}"/>
            </a:ext>
          </a:extLst>
        </xdr:cNvPr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40396B86-71BF-44C2-AB31-2BE4E4B22E02}"/>
            </a:ext>
          </a:extLst>
        </xdr:cNvPr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14D14225-597A-4BDB-9985-BC0F33199DC6}"/>
            </a:ext>
          </a:extLst>
        </xdr:cNvPr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1AC548D8-ED21-4334-AC79-0C63E7A3103F}"/>
            </a:ext>
          </a:extLst>
        </xdr:cNvPr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830EBD0B-CFD3-4296-B2FC-19C395815959}"/>
            </a:ext>
          </a:extLst>
        </xdr:cNvPr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>
          <a:extLst>
            <a:ext uri="{FF2B5EF4-FFF2-40B4-BE49-F238E27FC236}">
              <a16:creationId xmlns:a16="http://schemas.microsoft.com/office/drawing/2014/main" id="{F082C9EA-48F0-4292-881F-5855A5930989}"/>
            </a:ext>
          </a:extLst>
        </xdr:cNvPr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6782E42A-92FF-44CC-8701-899CF5472662}"/>
            </a:ext>
          </a:extLst>
        </xdr:cNvPr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5F6826F5-7818-4916-AA9F-9BFB0548D1FC}"/>
            </a:ext>
          </a:extLst>
        </xdr:cNvPr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7FC9AE12-6EB0-4E3E-9F3A-14856E77F64F}"/>
            </a:ext>
          </a:extLst>
        </xdr:cNvPr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5871645-DBF8-4635-BE57-A14A2A094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BFB88A-4F0C-4244-B583-2F4D2F35B933}"/>
            </a:ext>
          </a:extLst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DB95F50B-5181-46AD-BDF3-5EDD7AA3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8FE6BE-18C8-4B10-98C1-E1C5A6F7FE86}"/>
            </a:ext>
          </a:extLst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78.720023842594" createdVersion="4" refreshedVersion="6" minRefreshableVersion="3" recordCount="18" xr:uid="{49E98245-DAA8-43FE-A3AE-A61FD794ECD7}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3" maxValue="1809"/>
    </cacheField>
    <cacheField name="2天完成工作單" numFmtId="0">
      <sharedItems containsString="0" containsBlank="1" containsNumber="1" containsInteger="1" minValue="0" maxValue="34"/>
    </cacheField>
    <cacheField name="3天完成工作單" numFmtId="0">
      <sharedItems containsString="0" containsBlank="1" containsNumber="1" containsInteger="1" minValue="0" maxValue="7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8"/>
    </cacheField>
    <cacheField name="6天完成工作單" numFmtId="0">
      <sharedItems containsString="0" containsBlank="1" containsNumber="1" containsInteger="1" minValue="0" maxValue="9"/>
    </cacheField>
    <cacheField name="7-14 天完成工作單" numFmtId="0">
      <sharedItems containsString="0" containsBlank="1" containsNumber="1" containsInteger="1" minValue="0" maxValue="26"/>
    </cacheField>
    <cacheField name="15-30 天完成工作單" numFmtId="0">
      <sharedItems containsString="0" containsBlank="1" containsNumber="1" containsInteger="1" minValue="0" maxValue="8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0" maxValue="1572"/>
    </cacheField>
    <cacheField name="是期實際施工工作單總數(張) " numFmtId="0">
      <sharedItems containsString="0" containsBlank="1" containsNumber="1" containsInteger="1" minValue="47" maxValue="3487"/>
    </cacheField>
    <cacheField name="是期取消工作單總數" numFmtId="0">
      <sharedItems containsString="0" containsBlank="1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78.720020717592" createdVersion="4" refreshedVersion="6" minRefreshableVersion="3" recordCount="18" xr:uid="{84D7DE8A-E60C-4AA9-A2D8-6FD52842F6A7}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20"/>
    </cacheField>
    <cacheField name="翌日施工作單" numFmtId="0">
      <sharedItems containsString="0" containsBlank="1" containsNumber="1" containsInteger="1" minValue="0" maxValue="324"/>
    </cacheField>
    <cacheField name="3 日施工作單" numFmtId="0">
      <sharedItems containsString="0" containsBlank="1" containsNumber="1" containsInteger="1" minValue="1" maxValue="205"/>
    </cacheField>
    <cacheField name="4日施工作單" numFmtId="0">
      <sharedItems containsString="0" containsBlank="1" containsNumber="1" containsInteger="1" minValue="1" maxValue="186"/>
    </cacheField>
    <cacheField name="5日施工作單" numFmtId="0">
      <sharedItems containsString="0" containsBlank="1" containsNumber="1" containsInteger="1" minValue="1" maxValue="183"/>
    </cacheField>
    <cacheField name="6日施工作單" numFmtId="0">
      <sharedItems containsString="0" containsBlank="1" containsNumber="1" containsInteger="1" minValue="2" maxValue="117"/>
    </cacheField>
    <cacheField name="7-14日施工作單" numFmtId="0">
      <sharedItems containsString="0" containsBlank="1" containsNumber="1" containsInteger="1" minValue="5" maxValue="459"/>
    </cacheField>
    <cacheField name="15-30日施工工作單" numFmtId="0">
      <sharedItems containsString="0" containsBlank="1" containsNumber="1" containsInteger="1" minValue="0" maxValue="236"/>
    </cacheField>
    <cacheField name="30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47" maxValue="34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m/>
    <m/>
    <m/>
    <m/>
    <m/>
    <m/>
    <m/>
    <m/>
    <m/>
    <m/>
    <m/>
    <m/>
  </r>
  <r>
    <x v="1"/>
    <n v="677"/>
    <n v="23"/>
    <n v="1"/>
    <n v="7"/>
    <n v="6"/>
    <n v="4"/>
    <n v="8"/>
    <n v="4"/>
    <n v="0"/>
    <n v="245"/>
    <n v="975"/>
    <n v="10"/>
  </r>
  <r>
    <x v="2"/>
    <n v="23"/>
    <n v="4"/>
    <n v="1"/>
    <n v="1"/>
    <n v="2"/>
    <n v="2"/>
    <n v="1"/>
    <n v="1"/>
    <n v="0"/>
    <n v="73"/>
    <n v="108"/>
    <n v="0"/>
  </r>
  <r>
    <x v="3"/>
    <n v="143"/>
    <n v="2"/>
    <n v="0"/>
    <n v="0"/>
    <n v="1"/>
    <n v="0"/>
    <n v="0"/>
    <n v="0"/>
    <n v="0"/>
    <n v="43"/>
    <n v="189"/>
    <n v="5"/>
  </r>
  <r>
    <x v="4"/>
    <n v="24"/>
    <n v="6"/>
    <n v="0"/>
    <n v="2"/>
    <n v="0"/>
    <n v="1"/>
    <n v="1"/>
    <n v="0"/>
    <n v="0"/>
    <n v="88"/>
    <n v="122"/>
    <n v="0"/>
  </r>
  <r>
    <x v="5"/>
    <n v="429"/>
    <n v="6"/>
    <n v="0"/>
    <n v="3"/>
    <n v="2"/>
    <n v="0"/>
    <n v="3"/>
    <n v="3"/>
    <n v="0"/>
    <n v="28"/>
    <n v="474"/>
    <n v="5"/>
  </r>
  <r>
    <x v="6"/>
    <n v="58"/>
    <n v="5"/>
    <n v="0"/>
    <n v="1"/>
    <n v="1"/>
    <n v="1"/>
    <n v="3"/>
    <n v="0"/>
    <n v="0"/>
    <n v="13"/>
    <n v="82"/>
    <n v="0"/>
  </r>
  <r>
    <x v="7"/>
    <n v="33"/>
    <n v="4"/>
    <n v="0"/>
    <n v="0"/>
    <n v="0"/>
    <n v="0"/>
    <n v="0"/>
    <n v="0"/>
    <n v="0"/>
    <n v="10"/>
    <n v="47"/>
    <n v="0"/>
  </r>
  <r>
    <x v="8"/>
    <n v="162"/>
    <n v="1"/>
    <n v="0"/>
    <n v="0"/>
    <n v="1"/>
    <n v="1"/>
    <n v="4"/>
    <n v="3"/>
    <n v="1"/>
    <n v="5"/>
    <n v="178"/>
    <n v="10"/>
  </r>
  <r>
    <x v="9"/>
    <n v="41"/>
    <n v="1"/>
    <n v="0"/>
    <n v="0"/>
    <n v="0"/>
    <n v="0"/>
    <n v="2"/>
    <n v="2"/>
    <n v="1"/>
    <n v="1"/>
    <n v="48"/>
    <n v="2"/>
  </r>
  <r>
    <x v="10"/>
    <n v="54"/>
    <n v="0"/>
    <n v="0"/>
    <n v="0"/>
    <n v="0"/>
    <n v="1"/>
    <n v="1"/>
    <n v="1"/>
    <n v="0"/>
    <n v="0"/>
    <n v="57"/>
    <n v="2"/>
  </r>
  <r>
    <x v="11"/>
    <n v="67"/>
    <n v="0"/>
    <n v="0"/>
    <n v="0"/>
    <n v="1"/>
    <n v="0"/>
    <n v="1"/>
    <n v="0"/>
    <n v="0"/>
    <n v="4"/>
    <n v="73"/>
    <n v="6"/>
  </r>
  <r>
    <x v="12"/>
    <n v="937"/>
    <n v="6"/>
    <n v="6"/>
    <n v="6"/>
    <n v="1"/>
    <n v="4"/>
    <n v="14"/>
    <n v="1"/>
    <n v="0"/>
    <n v="1312"/>
    <n v="2287"/>
    <n v="39"/>
  </r>
  <r>
    <x v="13"/>
    <n v="355"/>
    <n v="2"/>
    <n v="0"/>
    <n v="2"/>
    <n v="0"/>
    <n v="0"/>
    <n v="3"/>
    <n v="0"/>
    <n v="0"/>
    <n v="708"/>
    <n v="1070"/>
    <n v="12"/>
  </r>
  <r>
    <x v="14"/>
    <n v="582"/>
    <n v="4"/>
    <n v="6"/>
    <n v="4"/>
    <n v="1"/>
    <n v="4"/>
    <n v="11"/>
    <n v="1"/>
    <n v="0"/>
    <n v="604"/>
    <n v="1217"/>
    <n v="27"/>
  </r>
  <r>
    <x v="15"/>
    <n v="339"/>
    <n v="0"/>
    <n v="1"/>
    <n v="1"/>
    <n v="1"/>
    <n v="3"/>
    <n v="2"/>
    <n v="1"/>
    <n v="0"/>
    <n v="295"/>
    <n v="643"/>
    <n v="4"/>
  </r>
  <r>
    <x v="16"/>
    <n v="243"/>
    <n v="4"/>
    <n v="5"/>
    <n v="3"/>
    <n v="0"/>
    <n v="1"/>
    <n v="9"/>
    <n v="0"/>
    <n v="0"/>
    <n v="309"/>
    <n v="574"/>
    <n v="23"/>
  </r>
  <r>
    <x v="17"/>
    <n v="1809"/>
    <n v="34"/>
    <n v="7"/>
    <n v="13"/>
    <n v="8"/>
    <n v="9"/>
    <n v="26"/>
    <n v="8"/>
    <n v="1"/>
    <n v="1572"/>
    <n v="3487"/>
    <n v="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m/>
    <m/>
    <m/>
    <m/>
    <m/>
    <m/>
    <m/>
    <m/>
    <m/>
    <m/>
  </r>
  <r>
    <x v="1"/>
    <n v="22"/>
    <n v="122"/>
    <n v="93"/>
    <n v="83"/>
    <n v="91"/>
    <n v="52"/>
    <n v="198"/>
    <n v="72"/>
    <n v="1"/>
    <n v="975"/>
  </r>
  <r>
    <x v="2"/>
    <n v="2"/>
    <n v="1"/>
    <n v="4"/>
    <n v="3"/>
    <n v="2"/>
    <n v="3"/>
    <n v="10"/>
    <n v="10"/>
    <n v="0"/>
    <n v="108"/>
  </r>
  <r>
    <x v="3"/>
    <n v="1"/>
    <n v="14"/>
    <n v="10"/>
    <n v="6"/>
    <n v="11"/>
    <n v="2"/>
    <n v="53"/>
    <n v="49"/>
    <n v="0"/>
    <n v="189"/>
  </r>
  <r>
    <x v="4"/>
    <n v="0"/>
    <n v="0"/>
    <n v="1"/>
    <n v="2"/>
    <n v="1"/>
    <n v="2"/>
    <n v="22"/>
    <n v="8"/>
    <n v="0"/>
    <n v="122"/>
  </r>
  <r>
    <x v="5"/>
    <n v="4"/>
    <n v="90"/>
    <n v="67"/>
    <n v="64"/>
    <n v="71"/>
    <n v="40"/>
    <n v="106"/>
    <n v="5"/>
    <n v="1"/>
    <n v="474"/>
  </r>
  <r>
    <x v="6"/>
    <n v="15"/>
    <n v="17"/>
    <n v="11"/>
    <n v="8"/>
    <n v="6"/>
    <n v="5"/>
    <n v="7"/>
    <n v="0"/>
    <n v="0"/>
    <n v="82"/>
  </r>
  <r>
    <x v="7"/>
    <n v="9"/>
    <n v="8"/>
    <n v="4"/>
    <n v="2"/>
    <n v="2"/>
    <n v="7"/>
    <n v="5"/>
    <n v="0"/>
    <n v="0"/>
    <n v="47"/>
  </r>
  <r>
    <x v="8"/>
    <n v="26"/>
    <n v="27"/>
    <n v="22"/>
    <n v="12"/>
    <n v="22"/>
    <n v="12"/>
    <n v="34"/>
    <n v="18"/>
    <n v="0"/>
    <n v="178"/>
  </r>
  <r>
    <x v="9"/>
    <n v="8"/>
    <n v="9"/>
    <n v="7"/>
    <n v="4"/>
    <n v="4"/>
    <n v="3"/>
    <n v="9"/>
    <n v="3"/>
    <n v="0"/>
    <n v="48"/>
  </r>
  <r>
    <x v="10"/>
    <n v="12"/>
    <n v="8"/>
    <n v="10"/>
    <n v="1"/>
    <n v="8"/>
    <n v="5"/>
    <n v="12"/>
    <n v="1"/>
    <n v="0"/>
    <n v="57"/>
  </r>
  <r>
    <x v="11"/>
    <n v="6"/>
    <n v="10"/>
    <n v="5"/>
    <n v="7"/>
    <n v="10"/>
    <n v="4"/>
    <n v="13"/>
    <n v="14"/>
    <n v="0"/>
    <n v="73"/>
  </r>
  <r>
    <x v="12"/>
    <n v="163"/>
    <n v="167"/>
    <n v="86"/>
    <n v="89"/>
    <n v="68"/>
    <n v="46"/>
    <n v="222"/>
    <n v="146"/>
    <n v="1"/>
    <n v="2287"/>
  </r>
  <r>
    <x v="13"/>
    <n v="62"/>
    <n v="65"/>
    <n v="28"/>
    <n v="19"/>
    <n v="29"/>
    <n v="17"/>
    <n v="84"/>
    <n v="67"/>
    <n v="1"/>
    <n v="1070"/>
  </r>
  <r>
    <x v="14"/>
    <n v="101"/>
    <n v="102"/>
    <n v="58"/>
    <n v="70"/>
    <n v="39"/>
    <n v="29"/>
    <n v="138"/>
    <n v="79"/>
    <n v="0"/>
    <n v="1217"/>
  </r>
  <r>
    <x v="15"/>
    <n v="26"/>
    <n v="54"/>
    <n v="28"/>
    <n v="37"/>
    <n v="26"/>
    <n v="17"/>
    <n v="99"/>
    <n v="61"/>
    <n v="0"/>
    <n v="643"/>
  </r>
  <r>
    <x v="16"/>
    <n v="75"/>
    <n v="48"/>
    <n v="30"/>
    <n v="33"/>
    <n v="13"/>
    <n v="12"/>
    <n v="39"/>
    <n v="18"/>
    <n v="0"/>
    <n v="574"/>
  </r>
  <r>
    <x v="17"/>
    <n v="220"/>
    <n v="324"/>
    <n v="205"/>
    <n v="186"/>
    <n v="183"/>
    <n v="117"/>
    <n v="459"/>
    <n v="236"/>
    <n v="2"/>
    <n v="34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893E14-3328-4A25-A7B5-5E838BA8121D}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394427-5A88-46BC-8710-8F3CE255643D}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B7AD-C331-4C10-8E92-655737588718}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>
      <c r="A2" s="1" t="s">
        <v>3</v>
      </c>
      <c r="D2" s="5"/>
      <c r="E2" s="5"/>
      <c r="F2" s="5"/>
    </row>
    <row r="3" spans="1:7" s="2" customFormat="1">
      <c r="A3" s="7"/>
      <c r="D3" s="5"/>
      <c r="E3" s="5"/>
      <c r="F3" s="5"/>
    </row>
    <row r="4" spans="1:7" s="2" customFormat="1">
      <c r="A4" s="8" t="s">
        <v>4</v>
      </c>
      <c r="D4" s="5"/>
      <c r="E4" s="5"/>
      <c r="F4" s="5"/>
    </row>
    <row r="5" spans="1:7" s="2" customFormat="1">
      <c r="A5" s="7"/>
      <c r="D5" s="5"/>
      <c r="E5" s="5"/>
      <c r="F5" s="5"/>
    </row>
    <row r="6" spans="1:7" s="2" customFormat="1">
      <c r="A6" s="9" t="s">
        <v>5</v>
      </c>
      <c r="D6" s="5"/>
      <c r="E6" s="5"/>
      <c r="F6" s="5"/>
    </row>
    <row r="7" spans="1:7" s="2" customFormat="1">
      <c r="A7" s="10" t="s">
        <v>6</v>
      </c>
      <c r="B7" s="11" t="s">
        <v>7</v>
      </c>
      <c r="C7" s="12"/>
      <c r="D7" s="5"/>
      <c r="E7" s="5"/>
      <c r="F7" s="5"/>
    </row>
    <row r="8" spans="1:7" s="2" customFormat="1">
      <c r="A8" s="13"/>
      <c r="D8" s="5"/>
      <c r="E8" s="5"/>
      <c r="F8" s="5"/>
      <c r="G8" s="14"/>
    </row>
    <row r="9" spans="1:7" s="2" customFormat="1">
      <c r="A9" s="15" t="s">
        <v>8</v>
      </c>
      <c r="B9" s="11" t="s">
        <v>9</v>
      </c>
      <c r="C9" s="12"/>
      <c r="D9" s="12"/>
      <c r="E9" s="5"/>
      <c r="F9" s="5"/>
    </row>
    <row r="10" spans="1:7" s="2" customFormat="1">
      <c r="A10" s="15"/>
      <c r="D10" s="5"/>
      <c r="E10" s="5"/>
      <c r="F10" s="5"/>
    </row>
    <row r="11" spans="1:7" s="2" customFormat="1">
      <c r="A11" s="15" t="s">
        <v>10</v>
      </c>
      <c r="B11" s="16" t="s">
        <v>11</v>
      </c>
      <c r="D11" s="5"/>
      <c r="E11" s="5"/>
      <c r="F11" s="5"/>
    </row>
    <row r="12" spans="1:7" s="2" customFormat="1">
      <c r="A12" s="15"/>
      <c r="D12" s="5"/>
      <c r="E12" s="5"/>
      <c r="F12" s="5"/>
    </row>
    <row r="13" spans="1:7" s="2" customFormat="1">
      <c r="A13" s="15" t="s">
        <v>12</v>
      </c>
      <c r="B13" s="16" t="s">
        <v>13</v>
      </c>
      <c r="D13" s="5"/>
      <c r="E13" s="5"/>
      <c r="F13" s="5"/>
    </row>
    <row r="14" spans="1:7" s="2" customFormat="1">
      <c r="A14" s="15" t="s">
        <v>14</v>
      </c>
      <c r="B14" s="17" t="s">
        <v>15</v>
      </c>
      <c r="D14" s="5"/>
      <c r="E14" s="5"/>
      <c r="F14" s="5"/>
    </row>
    <row r="15" spans="1:7" s="2" customFormat="1">
      <c r="A15" s="15"/>
      <c r="D15" s="5"/>
      <c r="E15" s="5"/>
      <c r="F15" s="5"/>
    </row>
    <row r="16" spans="1:7" s="2" customFormat="1">
      <c r="A16" s="15" t="s">
        <v>16</v>
      </c>
      <c r="B16" s="16" t="s">
        <v>17</v>
      </c>
      <c r="D16" s="5"/>
      <c r="E16" s="5"/>
      <c r="F16" s="5"/>
    </row>
    <row r="17" spans="1:6" s="2" customFormat="1">
      <c r="A17" s="15" t="s">
        <v>18</v>
      </c>
      <c r="B17" s="16" t="s">
        <v>19</v>
      </c>
      <c r="D17" s="5"/>
      <c r="E17" s="5"/>
      <c r="F17" s="5"/>
    </row>
    <row r="18" spans="1:6" s="2" customFormat="1">
      <c r="A18" s="18"/>
      <c r="D18" s="5"/>
      <c r="E18" s="5"/>
      <c r="F18" s="5"/>
    </row>
    <row r="19" spans="1:6" s="2" customFormat="1">
      <c r="A19" s="18"/>
      <c r="D19" s="5"/>
      <c r="E19" s="5"/>
      <c r="F19" s="5"/>
    </row>
    <row r="20" spans="1:6" s="2" customFormat="1">
      <c r="A20" s="18"/>
      <c r="D20" s="5"/>
      <c r="E20" s="5"/>
      <c r="F20" s="5"/>
    </row>
    <row r="21" spans="1:6" s="2" customFormat="1">
      <c r="A21" s="18"/>
      <c r="D21" s="5"/>
      <c r="E21" s="5"/>
      <c r="F21" s="5"/>
    </row>
    <row r="22" spans="1:6" s="2" customFormat="1">
      <c r="A22" s="18"/>
      <c r="D22" s="5"/>
      <c r="E22" s="5"/>
      <c r="F22" s="5"/>
    </row>
    <row r="23" spans="1:6" s="2" customFormat="1">
      <c r="A23" s="18"/>
      <c r="D23" s="5"/>
      <c r="E23" s="5"/>
      <c r="F23" s="5"/>
    </row>
    <row r="24" spans="1:6" s="2" customFormat="1">
      <c r="A24" s="18"/>
      <c r="D24" s="5"/>
      <c r="E24" s="5"/>
      <c r="F24" s="5"/>
    </row>
    <row r="25" spans="1:6" s="2" customFormat="1">
      <c r="A25" s="18"/>
      <c r="D25" s="5"/>
      <c r="E25" s="5"/>
      <c r="F25" s="5"/>
    </row>
    <row r="26" spans="1:6" s="2" customFormat="1">
      <c r="A26" s="18"/>
      <c r="D26" s="5"/>
      <c r="E26" s="5"/>
      <c r="F26" s="5"/>
    </row>
    <row r="27" spans="1:6" s="2" customFormat="1">
      <c r="A27" s="18"/>
      <c r="D27" s="5"/>
      <c r="E27" s="5"/>
      <c r="F27" s="5"/>
    </row>
    <row r="28" spans="1:6" s="2" customFormat="1">
      <c r="A28" s="18"/>
      <c r="D28" s="5"/>
      <c r="E28" s="5"/>
      <c r="F28" s="5"/>
    </row>
    <row r="29" spans="1:6" s="2" customFormat="1">
      <c r="A29" s="18"/>
      <c r="D29" s="5"/>
      <c r="E29" s="5"/>
      <c r="F29" s="5"/>
    </row>
    <row r="30" spans="1:6" s="2" customFormat="1">
      <c r="A30" s="18"/>
      <c r="D30" s="5"/>
      <c r="E30" s="5"/>
      <c r="F30" s="5"/>
    </row>
    <row r="31" spans="1:6" s="2" customFormat="1">
      <c r="A31" s="18"/>
      <c r="D31" s="5"/>
      <c r="E31" s="5"/>
      <c r="F31" s="5"/>
    </row>
    <row r="32" spans="1:6" s="2" customFormat="1">
      <c r="A32" s="18"/>
      <c r="D32" s="5"/>
      <c r="E32" s="5"/>
      <c r="F32" s="5"/>
    </row>
    <row r="33" spans="1:14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>
      <c r="A41" s="24" t="s">
        <v>25</v>
      </c>
      <c r="B41" s="25">
        <f>SUM(B42:B46)</f>
        <v>975</v>
      </c>
      <c r="C41" s="25">
        <f>SUM(C42:C46)</f>
        <v>1017</v>
      </c>
      <c r="D41" s="26">
        <f>SUM(D42:D46)</f>
        <v>5703.9</v>
      </c>
      <c r="E41" s="27"/>
      <c r="F41" s="27"/>
    </row>
    <row r="42" spans="1:14">
      <c r="A42" s="28" t="s">
        <v>26</v>
      </c>
      <c r="B42" s="29">
        <v>108</v>
      </c>
      <c r="C42" s="29">
        <v>103</v>
      </c>
      <c r="D42" s="30">
        <v>1374.2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>
      <c r="A43" s="31" t="s">
        <v>27</v>
      </c>
      <c r="B43" s="29">
        <v>189</v>
      </c>
      <c r="C43" s="29">
        <v>201</v>
      </c>
      <c r="D43" s="30">
        <v>587.9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>
      <c r="A44" s="28" t="s">
        <v>28</v>
      </c>
      <c r="B44" s="29">
        <v>122</v>
      </c>
      <c r="C44" s="29">
        <v>127</v>
      </c>
      <c r="D44" s="32">
        <v>1352.8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>
      <c r="A45" s="28" t="s">
        <v>29</v>
      </c>
      <c r="B45" s="29">
        <v>474</v>
      </c>
      <c r="C45" s="29">
        <v>498</v>
      </c>
      <c r="D45" s="30">
        <v>1041.5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>
      <c r="A46" s="28" t="s">
        <v>30</v>
      </c>
      <c r="B46" s="29">
        <v>82</v>
      </c>
      <c r="C46" s="29">
        <v>88</v>
      </c>
      <c r="D46" s="30">
        <v>1347.5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>
      <c r="A47" s="34" t="s">
        <v>31</v>
      </c>
      <c r="B47" s="35">
        <v>47</v>
      </c>
      <c r="C47" s="35">
        <v>53</v>
      </c>
      <c r="D47" s="36">
        <v>679.6</v>
      </c>
      <c r="E47" s="27"/>
      <c r="F47" s="27"/>
    </row>
    <row r="48" spans="1:14" s="7" customFormat="1">
      <c r="A48" s="37" t="s">
        <v>32</v>
      </c>
      <c r="B48" s="25">
        <f>SUM(B49:B54)</f>
        <v>178</v>
      </c>
      <c r="C48" s="25">
        <f t="shared" ref="C48:D48" si="0">SUM(C49:C54)</f>
        <v>177</v>
      </c>
      <c r="D48" s="25">
        <f t="shared" si="0"/>
        <v>2199.1999999999998</v>
      </c>
      <c r="E48" s="27"/>
      <c r="F48" s="27"/>
    </row>
    <row r="49" spans="1:14" s="7" customFormat="1" hidden="1" outlineLevel="1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>
      <c r="A51" s="31" t="s">
        <v>35</v>
      </c>
      <c r="B51" s="29">
        <v>48</v>
      </c>
      <c r="C51" s="29">
        <v>55</v>
      </c>
      <c r="D51" s="30">
        <v>663.2</v>
      </c>
      <c r="E51" s="27"/>
      <c r="F51" s="27"/>
    </row>
    <row r="52" spans="1:14">
      <c r="A52" s="31" t="s">
        <v>36</v>
      </c>
      <c r="B52" s="29">
        <v>57</v>
      </c>
      <c r="C52" s="29">
        <v>56</v>
      </c>
      <c r="D52" s="30">
        <v>755.9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>
      <c r="A53" s="31" t="s">
        <v>37</v>
      </c>
      <c r="B53" s="29">
        <v>73</v>
      </c>
      <c r="C53" s="29">
        <v>66</v>
      </c>
      <c r="D53" s="30">
        <v>780.1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>
      <c r="A55" s="37" t="s">
        <v>39</v>
      </c>
      <c r="B55" s="41">
        <f>SUM(B56+B57+B58)</f>
        <v>2287</v>
      </c>
      <c r="C55" s="41">
        <f>SUM(C56+C57+C58)</f>
        <v>2381</v>
      </c>
      <c r="D55" s="42">
        <f>SUM(D56+D57+D58)</f>
        <v>5983.9</v>
      </c>
      <c r="E55" s="27"/>
      <c r="F55" s="27"/>
    </row>
    <row r="56" spans="1:14">
      <c r="A56" s="28" t="s">
        <v>40</v>
      </c>
      <c r="B56" s="29">
        <v>1070</v>
      </c>
      <c r="C56" s="29">
        <v>1133</v>
      </c>
      <c r="D56" s="30">
        <v>3050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>
      <c r="A57" s="28" t="s">
        <v>41</v>
      </c>
      <c r="B57" s="29">
        <v>643</v>
      </c>
      <c r="C57" s="29">
        <v>828</v>
      </c>
      <c r="D57" s="30">
        <v>1865.5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>
      <c r="A58" s="43" t="s">
        <v>42</v>
      </c>
      <c r="B58" s="39">
        <v>574</v>
      </c>
      <c r="C58" s="39">
        <v>420</v>
      </c>
      <c r="D58" s="40">
        <v>1068.4000000000001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>
      <c r="A59" s="44" t="s">
        <v>43</v>
      </c>
      <c r="B59" s="45">
        <f>SUM(B41+B47+B55+B48)</f>
        <v>3487</v>
      </c>
      <c r="C59" s="45">
        <f t="shared" ref="C59:D59" si="1">SUM(C41+C47+C55+C48)</f>
        <v>3628</v>
      </c>
      <c r="D59" s="46">
        <f t="shared" si="1"/>
        <v>14566.599999999999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1"/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>
      <c r="A85" s="54" t="s">
        <v>25</v>
      </c>
      <c r="B85" s="55">
        <f>SUM(C85:O85)</f>
        <v>459</v>
      </c>
      <c r="C85" s="55">
        <v>245</v>
      </c>
      <c r="D85" s="55">
        <v>120</v>
      </c>
      <c r="E85" s="55">
        <v>54</v>
      </c>
      <c r="F85" s="55">
        <v>15</v>
      </c>
      <c r="G85" s="55">
        <v>6</v>
      </c>
      <c r="H85" s="55">
        <v>0</v>
      </c>
      <c r="I85" s="55">
        <v>15</v>
      </c>
      <c r="J85" s="55">
        <v>4</v>
      </c>
      <c r="K85" s="51"/>
      <c r="L85" s="51"/>
      <c r="M85" s="51"/>
      <c r="N85" s="51"/>
      <c r="O85" s="51"/>
      <c r="P85" s="56"/>
      <c r="Q85" s="56"/>
      <c r="R85" s="56"/>
      <c r="S85" s="56"/>
      <c r="T85" s="56"/>
    </row>
    <row r="86" spans="1:20">
      <c r="A86" s="58" t="s">
        <v>55</v>
      </c>
      <c r="B86" s="59">
        <f>SUM(C86:N86)</f>
        <v>155</v>
      </c>
      <c r="C86" s="59">
        <v>73</v>
      </c>
      <c r="D86" s="59">
        <v>54</v>
      </c>
      <c r="E86" s="59">
        <v>22</v>
      </c>
      <c r="F86" s="59">
        <v>5</v>
      </c>
      <c r="G86" s="59">
        <v>1</v>
      </c>
      <c r="H86" s="59">
        <v>0</v>
      </c>
      <c r="I86" s="59">
        <v>0</v>
      </c>
      <c r="J86" s="59">
        <v>0</v>
      </c>
      <c r="O86" s="51"/>
      <c r="P86" s="60"/>
      <c r="Q86" s="60"/>
      <c r="R86" s="60"/>
      <c r="S86" s="60"/>
      <c r="T86" s="60"/>
    </row>
    <row r="87" spans="1:20">
      <c r="A87" s="31" t="s">
        <v>27</v>
      </c>
      <c r="B87" s="59">
        <f>SUM(C87:N87)</f>
        <v>43</v>
      </c>
      <c r="C87" s="59">
        <v>43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O87" s="51"/>
      <c r="P87" s="60"/>
      <c r="Q87" s="60"/>
      <c r="R87" s="60"/>
      <c r="S87" s="60"/>
      <c r="T87" s="60"/>
    </row>
    <row r="88" spans="1:20">
      <c r="A88" s="58" t="s">
        <v>56</v>
      </c>
      <c r="B88" s="59">
        <f>SUM(C88:N88)</f>
        <v>165</v>
      </c>
      <c r="C88" s="59">
        <v>88</v>
      </c>
      <c r="D88" s="59">
        <v>46</v>
      </c>
      <c r="E88" s="59">
        <v>25</v>
      </c>
      <c r="F88" s="59">
        <v>4</v>
      </c>
      <c r="G88" s="59">
        <v>0</v>
      </c>
      <c r="H88" s="59">
        <v>0</v>
      </c>
      <c r="I88" s="59">
        <v>2</v>
      </c>
      <c r="J88" s="59">
        <v>0</v>
      </c>
      <c r="O88" s="51"/>
      <c r="P88" s="60"/>
      <c r="Q88" s="60"/>
      <c r="R88" s="60"/>
      <c r="S88" s="60"/>
      <c r="T88" s="60"/>
    </row>
    <row r="89" spans="1:20">
      <c r="A89" s="58" t="s">
        <v>57</v>
      </c>
      <c r="B89" s="59">
        <f t="shared" ref="B89:B99" si="2">SUM(C89:N89)</f>
        <v>73</v>
      </c>
      <c r="C89" s="59">
        <v>28</v>
      </c>
      <c r="D89" s="59">
        <v>12</v>
      </c>
      <c r="E89" s="59">
        <v>5</v>
      </c>
      <c r="F89" s="59">
        <v>6</v>
      </c>
      <c r="G89" s="59">
        <v>5</v>
      </c>
      <c r="H89" s="59">
        <v>0</v>
      </c>
      <c r="I89" s="59">
        <v>13</v>
      </c>
      <c r="J89" s="59">
        <v>4</v>
      </c>
      <c r="O89" s="51"/>
      <c r="P89" s="60"/>
      <c r="Q89" s="60"/>
      <c r="R89" s="60"/>
      <c r="S89" s="60"/>
      <c r="T89" s="60"/>
    </row>
    <row r="90" spans="1:20">
      <c r="A90" s="58" t="s">
        <v>30</v>
      </c>
      <c r="B90" s="59">
        <f t="shared" si="2"/>
        <v>23</v>
      </c>
      <c r="C90" s="59">
        <v>13</v>
      </c>
      <c r="D90" s="59">
        <v>8</v>
      </c>
      <c r="E90" s="59">
        <v>2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O90" s="51"/>
      <c r="P90" s="60"/>
      <c r="Q90" s="60"/>
      <c r="R90" s="60"/>
      <c r="S90" s="60"/>
      <c r="T90" s="60"/>
    </row>
    <row r="91" spans="1:20" s="7" customFormat="1">
      <c r="A91" s="34" t="s">
        <v>58</v>
      </c>
      <c r="B91" s="61">
        <f>SUM(C91:O91)</f>
        <v>24</v>
      </c>
      <c r="C91" s="61">
        <v>10</v>
      </c>
      <c r="D91" s="61">
        <v>5</v>
      </c>
      <c r="E91" s="61">
        <v>6</v>
      </c>
      <c r="F91" s="61">
        <v>2</v>
      </c>
      <c r="G91" s="61">
        <v>0</v>
      </c>
      <c r="H91" s="61">
        <v>0</v>
      </c>
      <c r="I91" s="61">
        <v>1</v>
      </c>
      <c r="J91" s="61">
        <v>0</v>
      </c>
      <c r="K91" s="51"/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>
      <c r="A92" s="37" t="s">
        <v>32</v>
      </c>
      <c r="B92" s="63">
        <f>SUM(C92:O92)</f>
        <v>7</v>
      </c>
      <c r="C92" s="63">
        <v>5</v>
      </c>
      <c r="D92" s="63">
        <v>2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51"/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>
      <c r="A93" s="31" t="s">
        <v>35</v>
      </c>
      <c r="B93" s="59">
        <f t="shared" si="2"/>
        <v>1</v>
      </c>
      <c r="C93" s="59">
        <v>1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1"/>
      <c r="L93" s="51"/>
      <c r="M93" s="51"/>
      <c r="N93" s="51"/>
      <c r="O93" s="51"/>
      <c r="P93" s="62"/>
      <c r="Q93" s="62"/>
      <c r="R93" s="62"/>
      <c r="S93" s="62"/>
      <c r="T93" s="62"/>
    </row>
    <row r="94" spans="1:20">
      <c r="A94" s="31" t="s">
        <v>36</v>
      </c>
      <c r="B94" s="59">
        <f t="shared" si="2"/>
        <v>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O94" s="51"/>
      <c r="P94" s="60"/>
      <c r="Q94" s="60"/>
      <c r="R94" s="60"/>
      <c r="S94" s="60"/>
      <c r="T94" s="60"/>
    </row>
    <row r="95" spans="1:20">
      <c r="A95" s="31" t="s">
        <v>37</v>
      </c>
      <c r="B95" s="59">
        <f t="shared" si="2"/>
        <v>6</v>
      </c>
      <c r="C95" s="59">
        <v>4</v>
      </c>
      <c r="D95" s="59">
        <v>2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O95" s="51"/>
      <c r="P95" s="60"/>
      <c r="Q95" s="60"/>
      <c r="R95" s="60"/>
      <c r="S95" s="60"/>
      <c r="T95" s="60"/>
    </row>
    <row r="96" spans="1:20" s="7" customFormat="1">
      <c r="A96" s="37" t="s">
        <v>39</v>
      </c>
      <c r="B96" s="63">
        <f>SUM(C96:O96)</f>
        <v>2451</v>
      </c>
      <c r="C96" s="63">
        <v>1312</v>
      </c>
      <c r="D96" s="63">
        <v>754</v>
      </c>
      <c r="E96" s="63">
        <v>325</v>
      </c>
      <c r="F96" s="63">
        <v>49</v>
      </c>
      <c r="G96" s="63">
        <v>10</v>
      </c>
      <c r="H96" s="63">
        <v>1</v>
      </c>
      <c r="I96" s="63">
        <v>0</v>
      </c>
      <c r="J96" s="63">
        <v>0</v>
      </c>
      <c r="K96" s="51"/>
      <c r="L96" s="51"/>
      <c r="M96" s="51"/>
      <c r="N96" s="51"/>
      <c r="O96" s="51"/>
      <c r="P96" s="62"/>
      <c r="Q96" s="62"/>
      <c r="R96" s="62"/>
      <c r="S96" s="62"/>
      <c r="T96" s="62"/>
    </row>
    <row r="97" spans="1:20">
      <c r="A97" s="28" t="s">
        <v>40</v>
      </c>
      <c r="B97" s="59">
        <f t="shared" si="2"/>
        <v>1527</v>
      </c>
      <c r="C97" s="59">
        <v>708</v>
      </c>
      <c r="D97" s="59">
        <v>565</v>
      </c>
      <c r="E97" s="59">
        <v>235</v>
      </c>
      <c r="F97" s="59">
        <v>19</v>
      </c>
      <c r="G97" s="59">
        <v>0</v>
      </c>
      <c r="H97" s="59">
        <v>0</v>
      </c>
      <c r="I97" s="59">
        <v>0</v>
      </c>
      <c r="J97" s="59">
        <v>0</v>
      </c>
      <c r="O97" s="51"/>
      <c r="P97" s="60"/>
      <c r="Q97" s="60"/>
      <c r="R97" s="60"/>
      <c r="S97" s="60"/>
      <c r="T97" s="60"/>
    </row>
    <row r="98" spans="1:20">
      <c r="A98" s="28" t="s">
        <v>59</v>
      </c>
      <c r="B98" s="59">
        <f t="shared" si="2"/>
        <v>354</v>
      </c>
      <c r="C98" s="59">
        <v>295</v>
      </c>
      <c r="D98" s="59">
        <v>36</v>
      </c>
      <c r="E98" s="59">
        <v>17</v>
      </c>
      <c r="F98" s="59">
        <v>4</v>
      </c>
      <c r="G98" s="59">
        <v>2</v>
      </c>
      <c r="H98" s="59">
        <v>0</v>
      </c>
      <c r="I98" s="59">
        <v>0</v>
      </c>
      <c r="J98" s="59">
        <v>0</v>
      </c>
      <c r="O98" s="51"/>
      <c r="P98" s="60"/>
      <c r="Q98" s="60"/>
      <c r="R98" s="60"/>
      <c r="S98" s="60"/>
      <c r="T98" s="60"/>
    </row>
    <row r="99" spans="1:20">
      <c r="A99" s="43" t="s">
        <v>60</v>
      </c>
      <c r="B99" s="59">
        <f t="shared" si="2"/>
        <v>570</v>
      </c>
      <c r="C99" s="59">
        <v>309</v>
      </c>
      <c r="D99" s="59">
        <v>153</v>
      </c>
      <c r="E99" s="59">
        <v>73</v>
      </c>
      <c r="F99" s="59">
        <v>26</v>
      </c>
      <c r="G99" s="59">
        <v>8</v>
      </c>
      <c r="H99" s="59">
        <v>1</v>
      </c>
      <c r="I99" s="59">
        <v>0</v>
      </c>
      <c r="J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>
      <c r="A100" s="44" t="s">
        <v>46</v>
      </c>
      <c r="B100" s="64">
        <f>SUM(B85+B91+B92+B96)</f>
        <v>2941</v>
      </c>
      <c r="C100" s="64">
        <f t="shared" ref="C100:O100" si="3">SUM(C85+C91+C92+C96)</f>
        <v>1572</v>
      </c>
      <c r="D100" s="64">
        <f t="shared" si="3"/>
        <v>881</v>
      </c>
      <c r="E100" s="64">
        <f t="shared" si="3"/>
        <v>385</v>
      </c>
      <c r="F100" s="64">
        <f t="shared" si="3"/>
        <v>66</v>
      </c>
      <c r="G100" s="64">
        <f t="shared" si="3"/>
        <v>16</v>
      </c>
      <c r="H100" s="64">
        <f t="shared" si="3"/>
        <v>1</v>
      </c>
      <c r="I100" s="64">
        <f t="shared" si="3"/>
        <v>16</v>
      </c>
      <c r="J100" s="64">
        <f t="shared" si="3"/>
        <v>4</v>
      </c>
      <c r="K100" s="51"/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>
      <c r="A124" s="66" t="s">
        <v>61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>
      <c r="A126" s="68" t="s">
        <v>62</v>
      </c>
      <c r="B126" s="69" t="s">
        <v>63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>
      <c r="A127" s="70" t="s">
        <v>25</v>
      </c>
      <c r="B127" s="71">
        <f>SUM(B128:B132)</f>
        <v>6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>
      <c r="A128" s="58" t="s">
        <v>55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>
      <c r="A129" s="58" t="s">
        <v>64</v>
      </c>
      <c r="B129" s="72">
        <v>5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>
      <c r="A130" s="58" t="s">
        <v>56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>
      <c r="A131" s="58" t="s">
        <v>57</v>
      </c>
      <c r="B131" s="72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>
      <c r="A140" s="28" t="s">
        <v>59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>
      <c r="A141" s="43" t="s">
        <v>60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>
      <c r="A142" s="83" t="s">
        <v>46</v>
      </c>
      <c r="B142" s="84">
        <f>SUM(B127+B133+B134+B138)</f>
        <v>6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>
      <c r="A166" s="18" t="s">
        <v>65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>
      <c r="A168" s="85" t="s">
        <v>66</v>
      </c>
      <c r="B168" s="86" t="s">
        <v>67</v>
      </c>
      <c r="C168" s="86" t="s">
        <v>68</v>
      </c>
      <c r="D168" s="86" t="s">
        <v>69</v>
      </c>
      <c r="E168" s="87" t="s">
        <v>70</v>
      </c>
      <c r="F168" s="86" t="s">
        <v>71</v>
      </c>
      <c r="G168" s="86" t="s">
        <v>72</v>
      </c>
      <c r="H168" s="88" t="s">
        <v>73</v>
      </c>
      <c r="I168" s="89" t="s">
        <v>74</v>
      </c>
      <c r="J168" s="90" t="s">
        <v>75</v>
      </c>
      <c r="K168" s="86" t="s">
        <v>76</v>
      </c>
    </row>
    <row r="169" spans="1:13" s="91" customFormat="1" ht="16.8" thickBot="1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>
      <c r="A170" s="24" t="s">
        <v>25</v>
      </c>
      <c r="B170" s="55">
        <f t="shared" ref="B170:K170" si="4">SUM(B171:B175)</f>
        <v>22</v>
      </c>
      <c r="C170" s="55">
        <f t="shared" si="4"/>
        <v>122</v>
      </c>
      <c r="D170" s="55">
        <f t="shared" si="4"/>
        <v>93</v>
      </c>
      <c r="E170" s="55">
        <f t="shared" si="4"/>
        <v>83</v>
      </c>
      <c r="F170" s="55">
        <f t="shared" si="4"/>
        <v>91</v>
      </c>
      <c r="G170" s="55">
        <f t="shared" si="4"/>
        <v>52</v>
      </c>
      <c r="H170" s="55">
        <f t="shared" si="4"/>
        <v>198</v>
      </c>
      <c r="I170" s="55">
        <f t="shared" si="4"/>
        <v>72</v>
      </c>
      <c r="J170" s="55">
        <f t="shared" si="4"/>
        <v>1</v>
      </c>
      <c r="K170" s="97">
        <f t="shared" si="4"/>
        <v>975</v>
      </c>
      <c r="L170" s="2"/>
      <c r="M170" s="2"/>
    </row>
    <row r="171" spans="1:13">
      <c r="A171" s="28" t="s">
        <v>26</v>
      </c>
      <c r="B171" s="98">
        <v>2</v>
      </c>
      <c r="C171" s="99">
        <v>1</v>
      </c>
      <c r="D171" s="98">
        <v>4</v>
      </c>
      <c r="E171" s="99">
        <v>3</v>
      </c>
      <c r="F171" s="98">
        <v>2</v>
      </c>
      <c r="G171" s="99">
        <v>3</v>
      </c>
      <c r="H171" s="98">
        <v>10</v>
      </c>
      <c r="I171" s="99">
        <v>10</v>
      </c>
      <c r="J171" s="98">
        <v>0</v>
      </c>
      <c r="K171" s="100">
        <v>108</v>
      </c>
      <c r="L171" s="2"/>
      <c r="M171" s="2"/>
    </row>
    <row r="172" spans="1:13">
      <c r="A172" s="58" t="s">
        <v>64</v>
      </c>
      <c r="B172" s="99">
        <v>1</v>
      </c>
      <c r="C172" s="99">
        <v>14</v>
      </c>
      <c r="D172" s="98">
        <v>10</v>
      </c>
      <c r="E172" s="99">
        <v>6</v>
      </c>
      <c r="F172" s="98">
        <v>11</v>
      </c>
      <c r="G172" s="99">
        <v>2</v>
      </c>
      <c r="H172" s="98">
        <v>53</v>
      </c>
      <c r="I172" s="99">
        <v>49</v>
      </c>
      <c r="J172" s="98">
        <v>0</v>
      </c>
      <c r="K172" s="100">
        <v>189</v>
      </c>
      <c r="L172" s="2"/>
      <c r="M172" s="2"/>
    </row>
    <row r="173" spans="1:13">
      <c r="A173" s="28" t="s">
        <v>56</v>
      </c>
      <c r="B173" s="98">
        <v>0</v>
      </c>
      <c r="C173" s="99">
        <v>0</v>
      </c>
      <c r="D173" s="98">
        <v>1</v>
      </c>
      <c r="E173" s="99">
        <v>2</v>
      </c>
      <c r="F173" s="98">
        <v>1</v>
      </c>
      <c r="G173" s="99">
        <v>2</v>
      </c>
      <c r="H173" s="98">
        <v>22</v>
      </c>
      <c r="I173" s="99">
        <v>8</v>
      </c>
      <c r="J173" s="98">
        <v>0</v>
      </c>
      <c r="K173" s="100">
        <v>122</v>
      </c>
      <c r="L173" s="2"/>
      <c r="M173" s="2"/>
    </row>
    <row r="174" spans="1:13">
      <c r="A174" s="28" t="s">
        <v>29</v>
      </c>
      <c r="B174" s="98">
        <v>4</v>
      </c>
      <c r="C174" s="99">
        <v>90</v>
      </c>
      <c r="D174" s="98">
        <v>67</v>
      </c>
      <c r="E174" s="99">
        <v>64</v>
      </c>
      <c r="F174" s="98">
        <v>71</v>
      </c>
      <c r="G174" s="99">
        <v>40</v>
      </c>
      <c r="H174" s="98">
        <v>106</v>
      </c>
      <c r="I174" s="99">
        <v>5</v>
      </c>
      <c r="J174" s="98">
        <v>1</v>
      </c>
      <c r="K174" s="100">
        <v>474</v>
      </c>
      <c r="L174" s="2"/>
      <c r="M174" s="2"/>
    </row>
    <row r="175" spans="1:13" ht="16.8" thickBot="1">
      <c r="A175" s="101" t="s">
        <v>77</v>
      </c>
      <c r="B175" s="102">
        <v>15</v>
      </c>
      <c r="C175" s="103">
        <v>17</v>
      </c>
      <c r="D175" s="102">
        <v>11</v>
      </c>
      <c r="E175" s="103">
        <v>8</v>
      </c>
      <c r="F175" s="102">
        <v>6</v>
      </c>
      <c r="G175" s="103">
        <v>5</v>
      </c>
      <c r="H175" s="102">
        <v>7</v>
      </c>
      <c r="I175" s="103">
        <v>0</v>
      </c>
      <c r="J175" s="102">
        <v>0</v>
      </c>
      <c r="K175" s="104">
        <v>82</v>
      </c>
      <c r="L175" s="2"/>
      <c r="M175" s="2"/>
    </row>
    <row r="176" spans="1:13" ht="16.8" thickBot="1">
      <c r="A176" s="105" t="s">
        <v>58</v>
      </c>
      <c r="B176" s="106">
        <v>9</v>
      </c>
      <c r="C176" s="106">
        <v>8</v>
      </c>
      <c r="D176" s="106">
        <v>4</v>
      </c>
      <c r="E176" s="106">
        <v>2</v>
      </c>
      <c r="F176" s="106">
        <v>2</v>
      </c>
      <c r="G176" s="106">
        <v>7</v>
      </c>
      <c r="H176" s="106">
        <v>5</v>
      </c>
      <c r="I176" s="106">
        <v>0</v>
      </c>
      <c r="J176" s="106">
        <v>0</v>
      </c>
      <c r="K176" s="107">
        <v>47</v>
      </c>
      <c r="L176" s="2"/>
      <c r="M176" s="2"/>
    </row>
    <row r="177" spans="1:13">
      <c r="A177" s="24" t="s">
        <v>32</v>
      </c>
      <c r="B177" s="55">
        <f>SUM(B178:B180)</f>
        <v>26</v>
      </c>
      <c r="C177" s="55">
        <f t="shared" ref="C177:K177" si="5">SUM(C178:C180)</f>
        <v>27</v>
      </c>
      <c r="D177" s="55">
        <f t="shared" si="5"/>
        <v>22</v>
      </c>
      <c r="E177" s="55">
        <f t="shared" si="5"/>
        <v>12</v>
      </c>
      <c r="F177" s="55">
        <f t="shared" si="5"/>
        <v>22</v>
      </c>
      <c r="G177" s="55">
        <f t="shared" si="5"/>
        <v>12</v>
      </c>
      <c r="H177" s="55">
        <f t="shared" si="5"/>
        <v>34</v>
      </c>
      <c r="I177" s="55">
        <f t="shared" si="5"/>
        <v>18</v>
      </c>
      <c r="J177" s="55">
        <f t="shared" si="5"/>
        <v>0</v>
      </c>
      <c r="K177" s="97">
        <f t="shared" si="5"/>
        <v>178</v>
      </c>
      <c r="L177" s="2"/>
      <c r="M177" s="2"/>
    </row>
    <row r="178" spans="1:13">
      <c r="A178" s="31" t="s">
        <v>35</v>
      </c>
      <c r="B178" s="108">
        <v>8</v>
      </c>
      <c r="C178" s="59">
        <v>9</v>
      </c>
      <c r="D178" s="108">
        <v>7</v>
      </c>
      <c r="E178" s="59">
        <v>4</v>
      </c>
      <c r="F178" s="108">
        <v>4</v>
      </c>
      <c r="G178" s="59">
        <v>3</v>
      </c>
      <c r="H178" s="108">
        <v>9</v>
      </c>
      <c r="I178" s="59">
        <v>3</v>
      </c>
      <c r="J178" s="108">
        <v>0</v>
      </c>
      <c r="K178" s="109">
        <v>48</v>
      </c>
      <c r="L178" s="2"/>
      <c r="M178" s="2"/>
    </row>
    <row r="179" spans="1:13">
      <c r="A179" s="31" t="s">
        <v>36</v>
      </c>
      <c r="B179" s="98">
        <v>12</v>
      </c>
      <c r="C179" s="99">
        <v>8</v>
      </c>
      <c r="D179" s="98">
        <v>10</v>
      </c>
      <c r="E179" s="99">
        <v>1</v>
      </c>
      <c r="F179" s="98">
        <v>8</v>
      </c>
      <c r="G179" s="99">
        <v>5</v>
      </c>
      <c r="H179" s="98">
        <v>12</v>
      </c>
      <c r="I179" s="99">
        <v>1</v>
      </c>
      <c r="J179" s="98">
        <v>0</v>
      </c>
      <c r="K179" s="100">
        <v>57</v>
      </c>
      <c r="L179" s="2"/>
      <c r="M179" s="2"/>
    </row>
    <row r="180" spans="1:13" ht="16.8" thickBot="1">
      <c r="A180" s="110" t="s">
        <v>37</v>
      </c>
      <c r="B180" s="98">
        <v>6</v>
      </c>
      <c r="C180" s="111">
        <v>10</v>
      </c>
      <c r="D180" s="98">
        <v>5</v>
      </c>
      <c r="E180" s="111">
        <v>7</v>
      </c>
      <c r="F180" s="98">
        <v>10</v>
      </c>
      <c r="G180" s="111">
        <v>4</v>
      </c>
      <c r="H180" s="98">
        <v>13</v>
      </c>
      <c r="I180" s="111">
        <v>14</v>
      </c>
      <c r="J180" s="98">
        <v>0</v>
      </c>
      <c r="K180" s="112">
        <v>73</v>
      </c>
      <c r="L180" s="2"/>
      <c r="M180" s="2"/>
    </row>
    <row r="181" spans="1:13">
      <c r="A181" s="81" t="s">
        <v>39</v>
      </c>
      <c r="B181" s="55">
        <f>SUM(B182:B183)</f>
        <v>163</v>
      </c>
      <c r="C181" s="55">
        <f t="shared" ref="C181:K181" si="6">SUM(C182:C183)</f>
        <v>167</v>
      </c>
      <c r="D181" s="55">
        <f t="shared" si="6"/>
        <v>86</v>
      </c>
      <c r="E181" s="55">
        <f t="shared" si="6"/>
        <v>89</v>
      </c>
      <c r="F181" s="55">
        <f t="shared" si="6"/>
        <v>68</v>
      </c>
      <c r="G181" s="55">
        <f t="shared" si="6"/>
        <v>46</v>
      </c>
      <c r="H181" s="55">
        <f t="shared" si="6"/>
        <v>222</v>
      </c>
      <c r="I181" s="55">
        <f t="shared" si="6"/>
        <v>146</v>
      </c>
      <c r="J181" s="55">
        <f t="shared" si="6"/>
        <v>1</v>
      </c>
      <c r="K181" s="97">
        <f t="shared" si="6"/>
        <v>2287</v>
      </c>
      <c r="L181" s="2"/>
      <c r="M181" s="2"/>
    </row>
    <row r="182" spans="1:13">
      <c r="A182" s="58" t="s">
        <v>40</v>
      </c>
      <c r="B182" s="99">
        <v>62</v>
      </c>
      <c r="C182" s="98">
        <v>65</v>
      </c>
      <c r="D182" s="99">
        <v>28</v>
      </c>
      <c r="E182" s="98">
        <v>19</v>
      </c>
      <c r="F182" s="99">
        <v>29</v>
      </c>
      <c r="G182" s="98">
        <v>17</v>
      </c>
      <c r="H182" s="99">
        <v>84</v>
      </c>
      <c r="I182" s="98">
        <v>67</v>
      </c>
      <c r="J182" s="99">
        <v>1</v>
      </c>
      <c r="K182" s="100">
        <v>1070</v>
      </c>
      <c r="L182" s="2"/>
      <c r="M182" s="2"/>
    </row>
    <row r="183" spans="1:13">
      <c r="A183" s="58" t="s">
        <v>78</v>
      </c>
      <c r="B183" s="59">
        <f>SUM(B184:B185)</f>
        <v>101</v>
      </c>
      <c r="C183" s="59">
        <f t="shared" ref="C183:K183" si="7">SUM(C184:C185)</f>
        <v>102</v>
      </c>
      <c r="D183" s="59">
        <f t="shared" si="7"/>
        <v>58</v>
      </c>
      <c r="E183" s="59">
        <f t="shared" si="7"/>
        <v>70</v>
      </c>
      <c r="F183" s="59">
        <f t="shared" si="7"/>
        <v>39</v>
      </c>
      <c r="G183" s="59">
        <f t="shared" si="7"/>
        <v>29</v>
      </c>
      <c r="H183" s="59">
        <f t="shared" si="7"/>
        <v>138</v>
      </c>
      <c r="I183" s="59">
        <f t="shared" si="7"/>
        <v>79</v>
      </c>
      <c r="J183" s="59">
        <f t="shared" si="7"/>
        <v>0</v>
      </c>
      <c r="K183" s="109">
        <f t="shared" si="7"/>
        <v>1217</v>
      </c>
      <c r="L183" s="2"/>
      <c r="M183" s="2"/>
    </row>
    <row r="184" spans="1:13">
      <c r="A184" s="113" t="s">
        <v>41</v>
      </c>
      <c r="B184" s="59">
        <v>26</v>
      </c>
      <c r="C184" s="108">
        <v>54</v>
      </c>
      <c r="D184" s="59">
        <v>28</v>
      </c>
      <c r="E184" s="108">
        <v>37</v>
      </c>
      <c r="F184" s="59">
        <v>26</v>
      </c>
      <c r="G184" s="108">
        <v>17</v>
      </c>
      <c r="H184" s="59">
        <v>99</v>
      </c>
      <c r="I184" s="108">
        <v>61</v>
      </c>
      <c r="J184" s="59">
        <v>0</v>
      </c>
      <c r="K184" s="109">
        <v>643</v>
      </c>
      <c r="L184" s="2"/>
      <c r="M184" s="2"/>
    </row>
    <row r="185" spans="1:13" ht="16.8" thickBot="1">
      <c r="A185" s="114" t="s">
        <v>42</v>
      </c>
      <c r="B185" s="115">
        <v>75</v>
      </c>
      <c r="C185" s="116">
        <v>48</v>
      </c>
      <c r="D185" s="115">
        <v>30</v>
      </c>
      <c r="E185" s="116">
        <v>33</v>
      </c>
      <c r="F185" s="115">
        <v>13</v>
      </c>
      <c r="G185" s="116">
        <v>12</v>
      </c>
      <c r="H185" s="115">
        <v>39</v>
      </c>
      <c r="I185" s="116">
        <v>18</v>
      </c>
      <c r="J185" s="115">
        <v>0</v>
      </c>
      <c r="K185" s="117">
        <v>574</v>
      </c>
      <c r="L185" s="2"/>
      <c r="M185" s="2"/>
    </row>
    <row r="186" spans="1:13" ht="16.8" thickBot="1">
      <c r="A186" s="44" t="s">
        <v>79</v>
      </c>
      <c r="B186" s="118">
        <f>SUM(B170+B176+B177+B181)</f>
        <v>220</v>
      </c>
      <c r="C186" s="118">
        <f t="shared" ref="C186:K186" si="8">SUM(C170+C176+C177+C181)</f>
        <v>324</v>
      </c>
      <c r="D186" s="118">
        <f t="shared" si="8"/>
        <v>205</v>
      </c>
      <c r="E186" s="118">
        <f t="shared" si="8"/>
        <v>186</v>
      </c>
      <c r="F186" s="118">
        <f t="shared" si="8"/>
        <v>183</v>
      </c>
      <c r="G186" s="118">
        <f t="shared" si="8"/>
        <v>117</v>
      </c>
      <c r="H186" s="118">
        <f t="shared" si="8"/>
        <v>459</v>
      </c>
      <c r="I186" s="118">
        <f t="shared" si="8"/>
        <v>236</v>
      </c>
      <c r="J186" s="118">
        <f t="shared" si="8"/>
        <v>2</v>
      </c>
      <c r="K186" s="118">
        <f t="shared" si="8"/>
        <v>3487</v>
      </c>
      <c r="L186" s="2"/>
      <c r="M186" s="2"/>
    </row>
    <row r="187" spans="1:13" ht="16.8" thickTop="1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>
      <c r="A209" s="18" t="s">
        <v>80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>
      <c r="A211" s="85" t="s">
        <v>81</v>
      </c>
      <c r="B211" s="86" t="s">
        <v>82</v>
      </c>
      <c r="C211" s="121" t="s">
        <v>83</v>
      </c>
      <c r="D211" s="121" t="s">
        <v>84</v>
      </c>
      <c r="E211" s="121" t="s">
        <v>85</v>
      </c>
      <c r="F211" s="121" t="s">
        <v>86</v>
      </c>
      <c r="G211" s="121" t="s">
        <v>87</v>
      </c>
      <c r="H211" s="121" t="s">
        <v>88</v>
      </c>
      <c r="I211" s="121" t="s">
        <v>89</v>
      </c>
      <c r="J211" s="122" t="s">
        <v>90</v>
      </c>
      <c r="K211" s="86" t="s">
        <v>91</v>
      </c>
      <c r="L211" s="86" t="s">
        <v>92</v>
      </c>
      <c r="M211" s="86" t="s">
        <v>93</v>
      </c>
    </row>
    <row r="212" spans="1:13" ht="16.8" thickBot="1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>
      <c r="A213" s="24" t="s">
        <v>25</v>
      </c>
      <c r="B213" s="125">
        <f>SUM(B214:B218)</f>
        <v>677</v>
      </c>
      <c r="C213" s="125">
        <f t="shared" ref="C213:M213" si="9">SUM(C214:C218)</f>
        <v>23</v>
      </c>
      <c r="D213" s="125">
        <f t="shared" si="9"/>
        <v>1</v>
      </c>
      <c r="E213" s="125">
        <f t="shared" si="9"/>
        <v>7</v>
      </c>
      <c r="F213" s="125">
        <f t="shared" si="9"/>
        <v>6</v>
      </c>
      <c r="G213" s="125">
        <f t="shared" si="9"/>
        <v>4</v>
      </c>
      <c r="H213" s="125">
        <f t="shared" si="9"/>
        <v>8</v>
      </c>
      <c r="I213" s="125">
        <f t="shared" si="9"/>
        <v>4</v>
      </c>
      <c r="J213" s="125">
        <f t="shared" si="9"/>
        <v>0</v>
      </c>
      <c r="K213" s="125">
        <f t="shared" si="9"/>
        <v>245</v>
      </c>
      <c r="L213" s="125">
        <f t="shared" si="9"/>
        <v>975</v>
      </c>
      <c r="M213" s="126">
        <f t="shared" si="9"/>
        <v>10</v>
      </c>
    </row>
    <row r="214" spans="1:13">
      <c r="A214" s="28" t="s">
        <v>55</v>
      </c>
      <c r="B214" s="59">
        <v>23</v>
      </c>
      <c r="C214" s="59">
        <v>4</v>
      </c>
      <c r="D214" s="59">
        <v>1</v>
      </c>
      <c r="E214" s="59">
        <v>1</v>
      </c>
      <c r="F214" s="59">
        <v>2</v>
      </c>
      <c r="G214" s="59">
        <v>2</v>
      </c>
      <c r="H214" s="59">
        <v>1</v>
      </c>
      <c r="I214" s="59">
        <v>1</v>
      </c>
      <c r="J214" s="59">
        <v>0</v>
      </c>
      <c r="K214" s="59">
        <v>73</v>
      </c>
      <c r="L214" s="59">
        <v>108</v>
      </c>
      <c r="M214" s="127">
        <v>0</v>
      </c>
    </row>
    <row r="215" spans="1:13">
      <c r="A215" s="58" t="s">
        <v>64</v>
      </c>
      <c r="B215" s="59">
        <v>143</v>
      </c>
      <c r="C215" s="59">
        <v>2</v>
      </c>
      <c r="D215" s="59">
        <v>0</v>
      </c>
      <c r="E215" s="59">
        <v>0</v>
      </c>
      <c r="F215" s="59">
        <v>1</v>
      </c>
      <c r="G215" s="59">
        <v>0</v>
      </c>
      <c r="H215" s="59">
        <v>0</v>
      </c>
      <c r="I215" s="59">
        <v>0</v>
      </c>
      <c r="J215" s="59">
        <v>0</v>
      </c>
      <c r="K215" s="59">
        <v>43</v>
      </c>
      <c r="L215" s="59">
        <v>189</v>
      </c>
      <c r="M215" s="127">
        <v>5</v>
      </c>
    </row>
    <row r="216" spans="1:13">
      <c r="A216" s="28" t="s">
        <v>28</v>
      </c>
      <c r="B216" s="59">
        <v>24</v>
      </c>
      <c r="C216" s="59">
        <v>6</v>
      </c>
      <c r="D216" s="59">
        <v>0</v>
      </c>
      <c r="E216" s="59">
        <v>2</v>
      </c>
      <c r="F216" s="59">
        <v>0</v>
      </c>
      <c r="G216" s="59">
        <v>1</v>
      </c>
      <c r="H216" s="59">
        <v>1</v>
      </c>
      <c r="I216" s="59">
        <v>0</v>
      </c>
      <c r="J216" s="59">
        <v>0</v>
      </c>
      <c r="K216" s="59">
        <v>88</v>
      </c>
      <c r="L216" s="59">
        <v>122</v>
      </c>
      <c r="M216" s="127">
        <v>0</v>
      </c>
    </row>
    <row r="217" spans="1:13">
      <c r="A217" s="28" t="s">
        <v>29</v>
      </c>
      <c r="B217" s="59">
        <v>429</v>
      </c>
      <c r="C217" s="59">
        <v>6</v>
      </c>
      <c r="D217" s="59">
        <v>0</v>
      </c>
      <c r="E217" s="59">
        <v>3</v>
      </c>
      <c r="F217" s="59">
        <v>2</v>
      </c>
      <c r="G217" s="59">
        <v>0</v>
      </c>
      <c r="H217" s="59">
        <v>3</v>
      </c>
      <c r="I217" s="59">
        <v>3</v>
      </c>
      <c r="J217" s="59">
        <v>0</v>
      </c>
      <c r="K217" s="59">
        <v>28</v>
      </c>
      <c r="L217" s="59">
        <v>474</v>
      </c>
      <c r="M217" s="127">
        <v>5</v>
      </c>
    </row>
    <row r="218" spans="1:13" ht="16.8" thickBot="1">
      <c r="A218" s="28" t="s">
        <v>77</v>
      </c>
      <c r="B218" s="59">
        <v>58</v>
      </c>
      <c r="C218" s="59">
        <v>5</v>
      </c>
      <c r="D218" s="59">
        <v>0</v>
      </c>
      <c r="E218" s="59">
        <v>1</v>
      </c>
      <c r="F218" s="59">
        <v>1</v>
      </c>
      <c r="G218" s="59">
        <v>1</v>
      </c>
      <c r="H218" s="59">
        <v>3</v>
      </c>
      <c r="I218" s="59">
        <v>0</v>
      </c>
      <c r="J218" s="59">
        <v>0</v>
      </c>
      <c r="K218" s="59">
        <v>13</v>
      </c>
      <c r="L218" s="59">
        <v>82</v>
      </c>
      <c r="M218" s="127">
        <v>0</v>
      </c>
    </row>
    <row r="219" spans="1:13" ht="16.8" thickBot="1">
      <c r="A219" s="105" t="s">
        <v>31</v>
      </c>
      <c r="B219" s="128">
        <v>33</v>
      </c>
      <c r="C219" s="128">
        <v>4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10</v>
      </c>
      <c r="L219" s="128">
        <v>47</v>
      </c>
      <c r="M219" s="129">
        <v>0</v>
      </c>
    </row>
    <row r="220" spans="1:13">
      <c r="A220" s="24" t="s">
        <v>32</v>
      </c>
      <c r="B220" s="125">
        <f>SUM(B221:B223)</f>
        <v>162</v>
      </c>
      <c r="C220" s="125">
        <f t="shared" ref="C220:M220" si="10">SUM(C221:C223)</f>
        <v>1</v>
      </c>
      <c r="D220" s="125">
        <f t="shared" si="10"/>
        <v>0</v>
      </c>
      <c r="E220" s="125">
        <f t="shared" si="10"/>
        <v>0</v>
      </c>
      <c r="F220" s="125">
        <f t="shared" si="10"/>
        <v>1</v>
      </c>
      <c r="G220" s="125">
        <f t="shared" si="10"/>
        <v>1</v>
      </c>
      <c r="H220" s="125">
        <f t="shared" si="10"/>
        <v>4</v>
      </c>
      <c r="I220" s="125">
        <f t="shared" si="10"/>
        <v>3</v>
      </c>
      <c r="J220" s="125">
        <f t="shared" si="10"/>
        <v>1</v>
      </c>
      <c r="K220" s="125">
        <f t="shared" si="10"/>
        <v>5</v>
      </c>
      <c r="L220" s="125">
        <f t="shared" si="10"/>
        <v>178</v>
      </c>
      <c r="M220" s="126">
        <f t="shared" si="10"/>
        <v>10</v>
      </c>
    </row>
    <row r="221" spans="1:13">
      <c r="A221" s="31" t="s">
        <v>35</v>
      </c>
      <c r="B221" s="130">
        <v>41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2</v>
      </c>
      <c r="I221" s="130">
        <v>2</v>
      </c>
      <c r="J221" s="130">
        <v>1</v>
      </c>
      <c r="K221" s="130">
        <v>1</v>
      </c>
      <c r="L221" s="130">
        <v>48</v>
      </c>
      <c r="M221" s="131">
        <v>2</v>
      </c>
    </row>
    <row r="222" spans="1:13">
      <c r="A222" s="31" t="s">
        <v>36</v>
      </c>
      <c r="B222" s="130">
        <v>54</v>
      </c>
      <c r="C222" s="130">
        <v>0</v>
      </c>
      <c r="D222" s="130">
        <v>0</v>
      </c>
      <c r="E222" s="130">
        <v>0</v>
      </c>
      <c r="F222" s="130">
        <v>0</v>
      </c>
      <c r="G222" s="130">
        <v>1</v>
      </c>
      <c r="H222" s="130">
        <v>1</v>
      </c>
      <c r="I222" s="130">
        <v>1</v>
      </c>
      <c r="J222" s="130">
        <v>0</v>
      </c>
      <c r="K222" s="130">
        <v>0</v>
      </c>
      <c r="L222" s="130">
        <v>57</v>
      </c>
      <c r="M222" s="131">
        <v>2</v>
      </c>
    </row>
    <row r="223" spans="1:13" ht="16.8" thickBot="1">
      <c r="A223" s="31" t="s">
        <v>37</v>
      </c>
      <c r="B223" s="130">
        <v>67</v>
      </c>
      <c r="C223" s="130">
        <v>0</v>
      </c>
      <c r="D223" s="130">
        <v>0</v>
      </c>
      <c r="E223" s="130">
        <v>0</v>
      </c>
      <c r="F223" s="130">
        <v>1</v>
      </c>
      <c r="G223" s="130">
        <v>0</v>
      </c>
      <c r="H223" s="130">
        <v>1</v>
      </c>
      <c r="I223" s="130">
        <v>0</v>
      </c>
      <c r="J223" s="130">
        <v>0</v>
      </c>
      <c r="K223" s="130">
        <v>4</v>
      </c>
      <c r="L223" s="130">
        <v>73</v>
      </c>
      <c r="M223" s="131">
        <v>6</v>
      </c>
    </row>
    <row r="224" spans="1:13">
      <c r="A224" s="132" t="s">
        <v>39</v>
      </c>
      <c r="B224" s="55">
        <f>SUM(B225:B226)</f>
        <v>937</v>
      </c>
      <c r="C224" s="55">
        <f t="shared" ref="C224:M224" si="11">SUM(C225:C226)</f>
        <v>6</v>
      </c>
      <c r="D224" s="55">
        <f t="shared" si="11"/>
        <v>6</v>
      </c>
      <c r="E224" s="55">
        <f t="shared" si="11"/>
        <v>6</v>
      </c>
      <c r="F224" s="55">
        <f t="shared" si="11"/>
        <v>1</v>
      </c>
      <c r="G224" s="55">
        <f t="shared" si="11"/>
        <v>4</v>
      </c>
      <c r="H224" s="55">
        <f t="shared" si="11"/>
        <v>14</v>
      </c>
      <c r="I224" s="55">
        <f t="shared" si="11"/>
        <v>1</v>
      </c>
      <c r="J224" s="55">
        <f t="shared" si="11"/>
        <v>0</v>
      </c>
      <c r="K224" s="55">
        <f t="shared" si="11"/>
        <v>1312</v>
      </c>
      <c r="L224" s="55">
        <f t="shared" si="11"/>
        <v>2287</v>
      </c>
      <c r="M224" s="97">
        <f t="shared" si="11"/>
        <v>39</v>
      </c>
    </row>
    <row r="225" spans="1:14">
      <c r="A225" s="133" t="s">
        <v>94</v>
      </c>
      <c r="B225" s="59">
        <v>355</v>
      </c>
      <c r="C225" s="59">
        <v>2</v>
      </c>
      <c r="D225" s="59">
        <v>0</v>
      </c>
      <c r="E225" s="59">
        <v>2</v>
      </c>
      <c r="F225" s="59">
        <v>0</v>
      </c>
      <c r="G225" s="59">
        <v>0</v>
      </c>
      <c r="H225" s="59">
        <v>3</v>
      </c>
      <c r="I225" s="59">
        <v>0</v>
      </c>
      <c r="J225" s="59">
        <v>0</v>
      </c>
      <c r="K225" s="59">
        <v>708</v>
      </c>
      <c r="L225" s="59">
        <v>1070</v>
      </c>
      <c r="M225" s="127">
        <v>12</v>
      </c>
    </row>
    <row r="226" spans="1:14">
      <c r="A226" s="133" t="s">
        <v>78</v>
      </c>
      <c r="B226" s="59">
        <f>SUM(B227:B228)</f>
        <v>582</v>
      </c>
      <c r="C226" s="59">
        <f t="shared" ref="C226:M226" si="12">SUM(C227:C228)</f>
        <v>4</v>
      </c>
      <c r="D226" s="59">
        <f t="shared" si="12"/>
        <v>6</v>
      </c>
      <c r="E226" s="59">
        <f t="shared" si="12"/>
        <v>4</v>
      </c>
      <c r="F226" s="59">
        <f t="shared" si="12"/>
        <v>1</v>
      </c>
      <c r="G226" s="59">
        <f t="shared" si="12"/>
        <v>4</v>
      </c>
      <c r="H226" s="59">
        <f t="shared" si="12"/>
        <v>11</v>
      </c>
      <c r="I226" s="59">
        <f t="shared" si="12"/>
        <v>1</v>
      </c>
      <c r="J226" s="59">
        <f t="shared" si="12"/>
        <v>0</v>
      </c>
      <c r="K226" s="59">
        <f t="shared" si="12"/>
        <v>604</v>
      </c>
      <c r="L226" s="59">
        <f t="shared" si="12"/>
        <v>1217</v>
      </c>
      <c r="M226" s="109">
        <f t="shared" si="12"/>
        <v>27</v>
      </c>
    </row>
    <row r="227" spans="1:14">
      <c r="A227" s="134" t="s">
        <v>59</v>
      </c>
      <c r="B227" s="59">
        <v>339</v>
      </c>
      <c r="C227" s="59">
        <v>0</v>
      </c>
      <c r="D227" s="59">
        <v>1</v>
      </c>
      <c r="E227" s="59">
        <v>1</v>
      </c>
      <c r="F227" s="59">
        <v>1</v>
      </c>
      <c r="G227" s="59">
        <v>3</v>
      </c>
      <c r="H227" s="59">
        <v>2</v>
      </c>
      <c r="I227" s="59">
        <v>1</v>
      </c>
      <c r="J227" s="59">
        <v>0</v>
      </c>
      <c r="K227" s="59">
        <v>295</v>
      </c>
      <c r="L227" s="59">
        <v>643</v>
      </c>
      <c r="M227" s="127">
        <v>4</v>
      </c>
    </row>
    <row r="228" spans="1:14" ht="16.8" thickBot="1">
      <c r="A228" s="135" t="s">
        <v>60</v>
      </c>
      <c r="B228" s="115">
        <v>243</v>
      </c>
      <c r="C228" s="115">
        <v>4</v>
      </c>
      <c r="D228" s="115">
        <v>5</v>
      </c>
      <c r="E228" s="115">
        <v>3</v>
      </c>
      <c r="F228" s="115">
        <v>0</v>
      </c>
      <c r="G228" s="115">
        <v>1</v>
      </c>
      <c r="H228" s="115">
        <v>9</v>
      </c>
      <c r="I228" s="115">
        <v>0</v>
      </c>
      <c r="J228" s="115">
        <v>0</v>
      </c>
      <c r="K228" s="115">
        <v>309</v>
      </c>
      <c r="L228" s="115">
        <v>574</v>
      </c>
      <c r="M228" s="136">
        <v>23</v>
      </c>
    </row>
    <row r="229" spans="1:14" s="7" customFormat="1" ht="16.8" thickBot="1">
      <c r="A229" s="44" t="s">
        <v>43</v>
      </c>
      <c r="B229" s="118">
        <f>SUM(B213+B219+B220+B224)</f>
        <v>1809</v>
      </c>
      <c r="C229" s="118">
        <f t="shared" ref="C229:M229" si="13">SUM(C213+C219+C220+C224)</f>
        <v>34</v>
      </c>
      <c r="D229" s="118">
        <f t="shared" si="13"/>
        <v>7</v>
      </c>
      <c r="E229" s="118">
        <f t="shared" si="13"/>
        <v>13</v>
      </c>
      <c r="F229" s="118">
        <f t="shared" si="13"/>
        <v>8</v>
      </c>
      <c r="G229" s="118">
        <f t="shared" si="13"/>
        <v>9</v>
      </c>
      <c r="H229" s="118">
        <f t="shared" si="13"/>
        <v>26</v>
      </c>
      <c r="I229" s="118">
        <f t="shared" si="13"/>
        <v>8</v>
      </c>
      <c r="J229" s="118">
        <f t="shared" si="13"/>
        <v>1</v>
      </c>
      <c r="K229" s="118">
        <f t="shared" si="13"/>
        <v>1572</v>
      </c>
      <c r="L229" s="118">
        <f t="shared" si="13"/>
        <v>3487</v>
      </c>
      <c r="M229" s="118">
        <f t="shared" si="13"/>
        <v>59</v>
      </c>
      <c r="N229" s="51"/>
    </row>
    <row r="230" spans="1:14" ht="16.8" thickTop="1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phoneticPr fontId="3" type="noConversion"/>
  <hyperlinks>
    <hyperlink ref="B7" location="'維修(CM)工作單統計'!A63" display="維修工作單報表 " xr:uid="{56084942-4230-4B6E-9F54-99D03A92E714}"/>
    <hyperlink ref="B11" location="'維修(CM)工作單統計'!A148" display="本月外判工單" xr:uid="{A1CC81D9-1F50-4BC6-855A-42ABFAB67BC5}"/>
    <hyperlink ref="B13" location="'維修(CM)工作單統計'!A193" display="回應時間分析表" xr:uid="{8AA643DD-3D41-43A8-8CA8-DD0F87977F7F}"/>
    <hyperlink ref="B16" location="'維修(CM)工作單統計'!A233" display="完成工作單分析表 " xr:uid="{0F83CF74-8E23-4353-B0A4-28660D7A9F9F}"/>
    <hyperlink ref="B14" location="回應時間分析圖表!A1" display="回應時間分析圖" xr:uid="{489A1907-7B93-40EA-B71B-F48FF9E80C63}"/>
    <hyperlink ref="B17" location="完成工作單分析圖表!A1" display="完成工作單分析圖" xr:uid="{99B9138D-E994-47FC-A1FF-CAF30E5990B9}"/>
    <hyperlink ref="B7:C7" location="'維修(CM)工作單統計'!A66" display="維修工作單報表 " xr:uid="{F7A17FA2-FEFC-4623-ABCA-B890D2926D7A}"/>
    <hyperlink ref="B9:D9" location="'維修(CM)工作單統計'!A108" display=" 2012 年 05月份或之未完維修工作單資料:‧" xr:uid="{3F98070B-0C13-489C-83BC-6EB39F1DFDE6}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5237-6983-4841-B7E7-53747CB681BA}">
  <sheetPr codeName="Sheet2">
    <tabColor rgb="FF92D050"/>
  </sheetPr>
  <dimension ref="A1:A2"/>
  <sheetViews>
    <sheetView showGridLines="0" workbookViewId="0"/>
  </sheetViews>
  <sheetFormatPr defaultColWidth="9" defaultRowHeight="16.2"/>
  <cols>
    <col min="1" max="16384" width="9" style="138"/>
  </cols>
  <sheetData>
    <row r="1" spans="1:1">
      <c r="A1" s="137" t="s">
        <v>95</v>
      </c>
    </row>
    <row r="2" spans="1:1">
      <c r="A2" s="138" t="s">
        <v>96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4F3B-40ED-4E64-954D-BC54392C0CE3}">
  <sheetPr codeName="Sheet3">
    <tabColor rgb="FF92D050"/>
  </sheetPr>
  <dimension ref="A1:A2"/>
  <sheetViews>
    <sheetView showGridLines="0" workbookViewId="0"/>
  </sheetViews>
  <sheetFormatPr defaultColWidth="9" defaultRowHeight="16.2"/>
  <cols>
    <col min="1" max="16384" width="9" style="51"/>
  </cols>
  <sheetData>
    <row r="1" spans="1:1">
      <c r="A1" s="18" t="s">
        <v>97</v>
      </c>
    </row>
    <row r="2" spans="1:1">
      <c r="A2" s="51" t="s">
        <v>96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AAB5-1C12-4645-88CF-960746AABEDF}">
  <sheetPr codeName="Sheet5">
    <tabColor rgb="FF92D050"/>
  </sheetPr>
  <dimension ref="A2:C12"/>
  <sheetViews>
    <sheetView workbookViewId="0">
      <selection activeCell="B6" sqref="B6"/>
    </sheetView>
  </sheetViews>
  <sheetFormatPr defaultRowHeight="16.2"/>
  <cols>
    <col min="1" max="1" width="18.33203125" customWidth="1"/>
    <col min="2" max="2" width="34.109375" customWidth="1"/>
    <col min="3" max="3" width="6.44140625" customWidth="1"/>
  </cols>
  <sheetData>
    <row r="2" spans="1:3">
      <c r="A2" t="s">
        <v>96</v>
      </c>
    </row>
    <row r="3" spans="1:3">
      <c r="A3" s="139" t="s">
        <v>98</v>
      </c>
      <c r="B3" s="139" t="s">
        <v>99</v>
      </c>
      <c r="C3" s="140" t="s">
        <v>100</v>
      </c>
    </row>
    <row r="4" spans="1:3">
      <c r="A4" s="139" t="s">
        <v>100</v>
      </c>
      <c r="B4" s="139" t="s">
        <v>101</v>
      </c>
      <c r="C4" s="141">
        <v>1809</v>
      </c>
    </row>
    <row r="5" spans="1:3">
      <c r="A5" s="142"/>
      <c r="B5" s="143" t="s">
        <v>102</v>
      </c>
      <c r="C5" s="144">
        <v>34</v>
      </c>
    </row>
    <row r="6" spans="1:3">
      <c r="A6" s="142"/>
      <c r="B6" s="143" t="s">
        <v>103</v>
      </c>
      <c r="C6" s="144">
        <v>7</v>
      </c>
    </row>
    <row r="7" spans="1:3">
      <c r="A7" s="142"/>
      <c r="B7" s="143" t="s">
        <v>104</v>
      </c>
      <c r="C7" s="144">
        <v>13</v>
      </c>
    </row>
    <row r="8" spans="1:3">
      <c r="A8" s="142"/>
      <c r="B8" s="143" t="s">
        <v>105</v>
      </c>
      <c r="C8" s="144">
        <v>8</v>
      </c>
    </row>
    <row r="9" spans="1:3">
      <c r="A9" s="142"/>
      <c r="B9" s="143" t="s">
        <v>106</v>
      </c>
      <c r="C9" s="144">
        <v>9</v>
      </c>
    </row>
    <row r="10" spans="1:3">
      <c r="A10" s="142"/>
      <c r="B10" s="143" t="s">
        <v>107</v>
      </c>
      <c r="C10" s="144">
        <v>1</v>
      </c>
    </row>
    <row r="11" spans="1:3">
      <c r="A11" s="142"/>
      <c r="B11" s="143" t="s">
        <v>108</v>
      </c>
      <c r="C11" s="144">
        <v>3487</v>
      </c>
    </row>
    <row r="12" spans="1:3">
      <c r="A12" s="145"/>
      <c r="B12" s="146" t="s">
        <v>109</v>
      </c>
      <c r="C12" s="147">
        <v>59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6D83-0971-449B-9344-25132109D650}">
  <sheetPr codeName="Sheet4">
    <tabColor rgb="FF92D050"/>
  </sheetPr>
  <dimension ref="A2:C8"/>
  <sheetViews>
    <sheetView workbookViewId="0">
      <selection activeCell="B6" sqref="B6"/>
    </sheetView>
  </sheetViews>
  <sheetFormatPr defaultRowHeight="16.2"/>
  <cols>
    <col min="1" max="1" width="18.33203125" customWidth="1"/>
    <col min="2" max="2" width="21.77734375" customWidth="1"/>
    <col min="3" max="3" width="5.44140625" customWidth="1"/>
  </cols>
  <sheetData>
    <row r="2" spans="1:3">
      <c r="A2" t="s">
        <v>96</v>
      </c>
    </row>
    <row r="3" spans="1:3">
      <c r="A3" s="139" t="s">
        <v>21</v>
      </c>
      <c r="B3" s="139" t="s">
        <v>99</v>
      </c>
      <c r="C3" s="140" t="s">
        <v>100</v>
      </c>
    </row>
    <row r="4" spans="1:3">
      <c r="A4" s="139" t="s">
        <v>110</v>
      </c>
      <c r="B4" s="139" t="s">
        <v>111</v>
      </c>
      <c r="C4" s="141">
        <v>220</v>
      </c>
    </row>
    <row r="5" spans="1:3">
      <c r="A5" s="142"/>
      <c r="B5" s="143" t="s">
        <v>112</v>
      </c>
      <c r="C5" s="144">
        <v>324</v>
      </c>
    </row>
    <row r="6" spans="1:3">
      <c r="A6" s="142"/>
      <c r="B6" s="143" t="s">
        <v>113</v>
      </c>
      <c r="C6" s="144">
        <v>205</v>
      </c>
    </row>
    <row r="7" spans="1:3">
      <c r="A7" s="142"/>
      <c r="B7" s="143" t="s">
        <v>114</v>
      </c>
      <c r="C7" s="144">
        <v>236</v>
      </c>
    </row>
    <row r="8" spans="1:3">
      <c r="A8" s="145"/>
      <c r="B8" s="146" t="s">
        <v>115</v>
      </c>
      <c r="C8" s="147">
        <v>3487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2022-08-05T09:17:53Z</dcterms:created>
  <dcterms:modified xsi:type="dcterms:W3CDTF">2022-08-05T09:18:29Z</dcterms:modified>
</cp:coreProperties>
</file>